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teamroster" sheetId="1" state="visible" r:id="rId2"/>
    <sheet name="submission" sheetId="2" state="visible" r:id="rId3"/>
    <sheet name="Sheet3" sheetId="3" state="visible" r:id="rId4"/>
    <sheet name="Sheet4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<sst xmlns="http://schemas.openxmlformats.org/spreadsheetml/2006/main" count="3073" uniqueCount="1016">
  <si>
    <t xml:space="preserve">Zach</t>
  </si>
  <si>
    <t xml:space="preserve">Garrett</t>
  </si>
  <si>
    <t xml:space="preserve">M</t>
  </si>
  <si>
    <t xml:space="preserve">Archery</t>
  </si>
  <si>
    <t xml:space="preserve">None</t>
  </si>
  <si>
    <t xml:space="preserve">Mackenzie</t>
  </si>
  <si>
    <t xml:space="preserve">Brown</t>
  </si>
  <si>
    <t xml:space="preserve">F</t>
  </si>
  <si>
    <t xml:space="preserve">Jake</t>
  </si>
  <si>
    <t xml:space="preserve">Kaminski</t>
  </si>
  <si>
    <t xml:space="preserve">Yes</t>
  </si>
  <si>
    <t xml:space="preserve">Brady</t>
  </si>
  <si>
    <t xml:space="preserve">Ellison</t>
  </si>
  <si>
    <t xml:space="preserve">Howard </t>
  </si>
  <si>
    <t xml:space="preserve">Shu</t>
  </si>
  <si>
    <t xml:space="preserve">Badminton</t>
  </si>
  <si>
    <t xml:space="preserve">Phillip</t>
  </si>
  <si>
    <t xml:space="preserve">Chew</t>
  </si>
  <si>
    <t xml:space="preserve">Eva</t>
  </si>
  <si>
    <t xml:space="preserve">Lee</t>
  </si>
  <si>
    <t xml:space="preserve">Iris</t>
  </si>
  <si>
    <t xml:space="preserve">Wang</t>
  </si>
  <si>
    <t xml:space="preserve">Paula Lynn</t>
  </si>
  <si>
    <t xml:space="preserve">Obanana</t>
  </si>
  <si>
    <t xml:space="preserve">Sattawat </t>
  </si>
  <si>
    <t xml:space="preserve">Pongnairat</t>
  </si>
  <si>
    <t xml:space="preserve">Jamie</t>
  </si>
  <si>
    <t xml:space="preserve">Subandhi</t>
  </si>
  <si>
    <t xml:space="preserve">Jimmy</t>
  </si>
  <si>
    <t xml:space="preserve">Butler</t>
  </si>
  <si>
    <t xml:space="preserve">Basketball</t>
  </si>
  <si>
    <t xml:space="preserve">Angel</t>
  </si>
  <si>
    <t xml:space="preserve">McCoughtry</t>
  </si>
  <si>
    <t xml:space="preserve">DeAndre</t>
  </si>
  <si>
    <t xml:space="preserve">Jordan</t>
  </si>
  <si>
    <t xml:space="preserve">Kyle</t>
  </si>
  <si>
    <t xml:space="preserve">Lowry</t>
  </si>
  <si>
    <t xml:space="preserve">Tina</t>
  </si>
  <si>
    <t xml:space="preserve">Charles</t>
  </si>
  <si>
    <t xml:space="preserve">Kyrie</t>
  </si>
  <si>
    <t xml:space="preserve">Irving</t>
  </si>
  <si>
    <t xml:space="preserve">Draymond</t>
  </si>
  <si>
    <t xml:space="preserve">Green</t>
  </si>
  <si>
    <t xml:space="preserve">Carmelo</t>
  </si>
  <si>
    <t xml:space="preserve">Anthony</t>
  </si>
  <si>
    <t xml:space="preserve">DeMar</t>
  </si>
  <si>
    <t xml:space="preserve">DeRozan</t>
  </si>
  <si>
    <t xml:space="preserve">Tamika</t>
  </si>
  <si>
    <t xml:space="preserve">Catchings</t>
  </si>
  <si>
    <t xml:space="preserve">Diana</t>
  </si>
  <si>
    <t xml:space="preserve">Taurasi</t>
  </si>
  <si>
    <t xml:space="preserve">DeMarcus</t>
  </si>
  <si>
    <t xml:space="preserve">Cousins</t>
  </si>
  <si>
    <t xml:space="preserve">Sylvia</t>
  </si>
  <si>
    <t xml:space="preserve">Fowles</t>
  </si>
  <si>
    <t xml:space="preserve">Brittney</t>
  </si>
  <si>
    <t xml:space="preserve">Griner</t>
  </si>
  <si>
    <t xml:space="preserve">Paul</t>
  </si>
  <si>
    <t xml:space="preserve">George</t>
  </si>
  <si>
    <t xml:space="preserve">Elena</t>
  </si>
  <si>
    <t xml:space="preserve">Delle Donne</t>
  </si>
  <si>
    <t xml:space="preserve">Klay</t>
  </si>
  <si>
    <t xml:space="preserve">Thompson</t>
  </si>
  <si>
    <t xml:space="preserve">Seimone</t>
  </si>
  <si>
    <t xml:space="preserve">Augustus</t>
  </si>
  <si>
    <t xml:space="preserve">Lindsay</t>
  </si>
  <si>
    <t xml:space="preserve">Whalen</t>
  </si>
  <si>
    <t xml:space="preserve">Sue</t>
  </si>
  <si>
    <t xml:space="preserve">Bird</t>
  </si>
  <si>
    <t xml:space="preserve">Maya</t>
  </si>
  <si>
    <t xml:space="preserve">Moore</t>
  </si>
  <si>
    <t xml:space="preserve">Breanna</t>
  </si>
  <si>
    <t xml:space="preserve">Stewart</t>
  </si>
  <si>
    <t xml:space="preserve">Harrison</t>
  </si>
  <si>
    <t xml:space="preserve">Barnes</t>
  </si>
  <si>
    <t xml:space="preserve">Kevin</t>
  </si>
  <si>
    <t xml:space="preserve">Durant</t>
  </si>
  <si>
    <t xml:space="preserve">Nick</t>
  </si>
  <si>
    <t xml:space="preserve">Lucena</t>
  </si>
  <si>
    <t xml:space="preserve">Beach Volleyball</t>
  </si>
  <si>
    <t xml:space="preserve">Brooke</t>
  </si>
  <si>
    <t xml:space="preserve">Sweat</t>
  </si>
  <si>
    <t xml:space="preserve">Kerri</t>
  </si>
  <si>
    <t xml:space="preserve">Walsh Jennings</t>
  </si>
  <si>
    <t xml:space="preserve">Gibb</t>
  </si>
  <si>
    <t xml:space="preserve">Phil</t>
  </si>
  <si>
    <t xml:space="preserve">Dalhausser</t>
  </si>
  <si>
    <t xml:space="preserve">April</t>
  </si>
  <si>
    <t xml:space="preserve">Ross</t>
  </si>
  <si>
    <t xml:space="preserve">Lauren</t>
  </si>
  <si>
    <t xml:space="preserve">Fendrick</t>
  </si>
  <si>
    <t xml:space="preserve">Casey</t>
  </si>
  <si>
    <t xml:space="preserve">Patterson</t>
  </si>
  <si>
    <t xml:space="preserve">Nico</t>
  </si>
  <si>
    <t xml:space="preserve">Hernandez</t>
  </si>
  <si>
    <t xml:space="preserve">Boxing</t>
  </si>
  <si>
    <t xml:space="preserve">Mikaela</t>
  </si>
  <si>
    <t xml:space="preserve">Mayer</t>
  </si>
  <si>
    <t xml:space="preserve">Shakur</t>
  </si>
  <si>
    <t xml:space="preserve">Stevenson</t>
  </si>
  <si>
    <t xml:space="preserve">Carlos</t>
  </si>
  <si>
    <t xml:space="preserve">Balderas</t>
  </si>
  <si>
    <t xml:space="preserve">Gary</t>
  </si>
  <si>
    <t xml:space="preserve">Russell</t>
  </si>
  <si>
    <t xml:space="preserve">Claressa</t>
  </si>
  <si>
    <t xml:space="preserve">Shields</t>
  </si>
  <si>
    <t xml:space="preserve">Conwell</t>
  </si>
  <si>
    <t xml:space="preserve">Antonio</t>
  </si>
  <si>
    <t xml:space="preserve">Vargas</t>
  </si>
  <si>
    <t xml:space="preserve">Maggie</t>
  </si>
  <si>
    <t xml:space="preserve">Hogan</t>
  </si>
  <si>
    <t xml:space="preserve">Canoe</t>
  </si>
  <si>
    <t xml:space="preserve">men</t>
  </si>
  <si>
    <t xml:space="preserve">Ashley</t>
  </si>
  <si>
    <t xml:space="preserve">Nee</t>
  </si>
  <si>
    <t xml:space="preserve">Eichfeld</t>
  </si>
  <si>
    <t xml:space="preserve">Devin</t>
  </si>
  <si>
    <t xml:space="preserve">McEwan</t>
  </si>
  <si>
    <t xml:space="preserve">Michal</t>
  </si>
  <si>
    <t xml:space="preserve">Smolen</t>
  </si>
  <si>
    <t xml:space="preserve">Jennifer</t>
  </si>
  <si>
    <t xml:space="preserve">Valente</t>
  </si>
  <si>
    <t xml:space="preserve">Cycling </t>
  </si>
  <si>
    <t xml:space="preserve">Corben</t>
  </si>
  <si>
    <t xml:space="preserve">Sharrah</t>
  </si>
  <si>
    <t xml:space="preserve">Alise </t>
  </si>
  <si>
    <t xml:space="preserve">Post</t>
  </si>
  <si>
    <t xml:space="preserve">Mara</t>
  </si>
  <si>
    <t xml:space="preserve">Abbott</t>
  </si>
  <si>
    <t xml:space="preserve">Chloe </t>
  </si>
  <si>
    <t xml:space="preserve">Woodruff</t>
  </si>
  <si>
    <t xml:space="preserve">Lea </t>
  </si>
  <si>
    <t xml:space="preserve">Davison</t>
  </si>
  <si>
    <t xml:space="preserve">Matt</t>
  </si>
  <si>
    <t xml:space="preserve">Baranoski</t>
  </si>
  <si>
    <t xml:space="preserve">Bobby</t>
  </si>
  <si>
    <t xml:space="preserve">Lea</t>
  </si>
  <si>
    <t xml:space="preserve">Sarah </t>
  </si>
  <si>
    <t xml:space="preserve">Hammer</t>
  </si>
  <si>
    <t xml:space="preserve">Ruth</t>
  </si>
  <si>
    <t xml:space="preserve">Winder</t>
  </si>
  <si>
    <t xml:space="preserve">Kelly</t>
  </si>
  <si>
    <t xml:space="preserve">Catlin</t>
  </si>
  <si>
    <t xml:space="preserve">Grotts</t>
  </si>
  <si>
    <t xml:space="preserve">Chloé </t>
  </si>
  <si>
    <t xml:space="preserve">Dygert</t>
  </si>
  <si>
    <t xml:space="preserve">Crain</t>
  </si>
  <si>
    <t xml:space="preserve">Megan </t>
  </si>
  <si>
    <t xml:space="preserve">Guarnier</t>
  </si>
  <si>
    <t xml:space="preserve">Kristin </t>
  </si>
  <si>
    <t xml:space="preserve">Armstrong</t>
  </si>
  <si>
    <t xml:space="preserve">Taylor</t>
  </si>
  <si>
    <t xml:space="preserve">Phinney</t>
  </si>
  <si>
    <t xml:space="preserve">Connor</t>
  </si>
  <si>
    <t xml:space="preserve">Fields </t>
  </si>
  <si>
    <t xml:space="preserve">Evelyn </t>
  </si>
  <si>
    <t xml:space="preserve">Stevens</t>
  </si>
  <si>
    <t xml:space="preserve">Nic </t>
  </si>
  <si>
    <t xml:space="preserve">Long</t>
  </si>
  <si>
    <t xml:space="preserve">Brent</t>
  </si>
  <si>
    <t xml:space="preserve">Bookwalter</t>
  </si>
  <si>
    <t xml:space="preserve">Kristian</t>
  </si>
  <si>
    <t xml:space="preserve">Ipsen</t>
  </si>
  <si>
    <t xml:space="preserve">Diving</t>
  </si>
  <si>
    <t xml:space="preserve">David</t>
  </si>
  <si>
    <t xml:space="preserve">Boudia</t>
  </si>
  <si>
    <t xml:space="preserve">Sam</t>
  </si>
  <si>
    <t xml:space="preserve">Dorman</t>
  </si>
  <si>
    <t xml:space="preserve">Jessica</t>
  </si>
  <si>
    <t xml:space="preserve">Parratto</t>
  </si>
  <si>
    <t xml:space="preserve">Amy</t>
  </si>
  <si>
    <t xml:space="preserve">Cozad</t>
  </si>
  <si>
    <t xml:space="preserve">Katrina</t>
  </si>
  <si>
    <t xml:space="preserve">Young</t>
  </si>
  <si>
    <t xml:space="preserve">Abby</t>
  </si>
  <si>
    <t xml:space="preserve">Johnston</t>
  </si>
  <si>
    <t xml:space="preserve">Steele</t>
  </si>
  <si>
    <t xml:space="preserve">Johnson</t>
  </si>
  <si>
    <t xml:space="preserve">Kassidy</t>
  </si>
  <si>
    <t xml:space="preserve">Cook</t>
  </si>
  <si>
    <t xml:space="preserve">Michael</t>
  </si>
  <si>
    <t xml:space="preserve">Hixon</t>
  </si>
  <si>
    <t xml:space="preserve">Steffen</t>
  </si>
  <si>
    <t xml:space="preserve">Peters</t>
  </si>
  <si>
    <t xml:space="preserve">Equestrian </t>
  </si>
  <si>
    <t xml:space="preserve">Allison </t>
  </si>
  <si>
    <t xml:space="preserve">Brock</t>
  </si>
  <si>
    <t xml:space="preserve">Laura</t>
  </si>
  <si>
    <t xml:space="preserve">Graves</t>
  </si>
  <si>
    <t xml:space="preserve">Lauren </t>
  </si>
  <si>
    <t xml:space="preserve">Kieffer </t>
  </si>
  <si>
    <t xml:space="preserve">McLain</t>
  </si>
  <si>
    <t xml:space="preserve">Ward</t>
  </si>
  <si>
    <t xml:space="preserve">Clark  </t>
  </si>
  <si>
    <t xml:space="preserve">Montgomery</t>
  </si>
  <si>
    <t xml:space="preserve">Kasey</t>
  </si>
  <si>
    <t xml:space="preserve">Perry-Glass</t>
  </si>
  <si>
    <t xml:space="preserve">Kent</t>
  </si>
  <si>
    <t xml:space="preserve">Farrington</t>
  </si>
  <si>
    <t xml:space="preserve">Phillip </t>
  </si>
  <si>
    <t xml:space="preserve">Dutton </t>
  </si>
  <si>
    <t xml:space="preserve">Beezie</t>
  </si>
  <si>
    <t xml:space="preserve">Madden</t>
  </si>
  <si>
    <t xml:space="preserve">Boyd </t>
  </si>
  <si>
    <t xml:space="preserve">Martin </t>
  </si>
  <si>
    <t xml:space="preserve">Lucy</t>
  </si>
  <si>
    <t xml:space="preserve">Davis</t>
  </si>
  <si>
    <t xml:space="preserve">Ibtihaj</t>
  </si>
  <si>
    <t xml:space="preserve">Muhammad</t>
  </si>
  <si>
    <t xml:space="preserve">Fencing</t>
  </si>
  <si>
    <t xml:space="preserve">Miles</t>
  </si>
  <si>
    <t xml:space="preserve">Chamley-Watson</t>
  </si>
  <si>
    <t xml:space="preserve">Kelley</t>
  </si>
  <si>
    <t xml:space="preserve">Hurley</t>
  </si>
  <si>
    <t xml:space="preserve">Mariel</t>
  </si>
  <si>
    <t xml:space="preserve">Zagunis</t>
  </si>
  <si>
    <t xml:space="preserve">Monica</t>
  </si>
  <si>
    <t xml:space="preserve">Aksamit</t>
  </si>
  <si>
    <t xml:space="preserve">Katharine</t>
  </si>
  <si>
    <t xml:space="preserve">Holmes</t>
  </si>
  <si>
    <t xml:space="preserve">Gerek</t>
  </si>
  <si>
    <t xml:space="preserve">Meinhardt</t>
  </si>
  <si>
    <t xml:space="preserve">Eli</t>
  </si>
  <si>
    <t xml:space="preserve">Dershwitz</t>
  </si>
  <si>
    <t xml:space="preserve">Kasia</t>
  </si>
  <si>
    <t xml:space="preserve">Trzopek</t>
  </si>
  <si>
    <t xml:space="preserve">Jason</t>
  </si>
  <si>
    <t xml:space="preserve">Pryor</t>
  </si>
  <si>
    <t xml:space="preserve">Race</t>
  </si>
  <si>
    <t xml:space="preserve">Imboden</t>
  </si>
  <si>
    <t xml:space="preserve">Courtney</t>
  </si>
  <si>
    <t xml:space="preserve">Kiefer</t>
  </si>
  <si>
    <t xml:space="preserve">Daryl</t>
  </si>
  <si>
    <t xml:space="preserve">Homer</t>
  </si>
  <si>
    <t xml:space="preserve">Nzingha</t>
  </si>
  <si>
    <t xml:space="preserve">Prescod</t>
  </si>
  <si>
    <t xml:space="preserve">Alexander</t>
  </si>
  <si>
    <t xml:space="preserve">Massialas</t>
  </si>
  <si>
    <t xml:space="preserve">Dagmara</t>
  </si>
  <si>
    <t xml:space="preserve">Wozniak</t>
  </si>
  <si>
    <t xml:space="preserve">Caitlin</t>
  </si>
  <si>
    <t xml:space="preserve">Van Sickle</t>
  </si>
  <si>
    <t xml:space="preserve">Field Hockey</t>
  </si>
  <si>
    <t xml:space="preserve">women</t>
  </si>
  <si>
    <t xml:space="preserve">Katie</t>
  </si>
  <si>
    <t xml:space="preserve">Bam</t>
  </si>
  <si>
    <t xml:space="preserve">Kathleen</t>
  </si>
  <si>
    <t xml:space="preserve">Sharkey</t>
  </si>
  <si>
    <t xml:space="preserve">Jill</t>
  </si>
  <si>
    <t xml:space="preserve">Witmer</t>
  </si>
  <si>
    <t xml:space="preserve">Jackie</t>
  </si>
  <si>
    <t xml:space="preserve">Briggs</t>
  </si>
  <si>
    <t xml:space="preserve">Alyssa</t>
  </si>
  <si>
    <t xml:space="preserve">Manley</t>
  </si>
  <si>
    <t xml:space="preserve">Kelsey</t>
  </si>
  <si>
    <t xml:space="preserve">Kolojejchick</t>
  </si>
  <si>
    <t xml:space="preserve">Michelle</t>
  </si>
  <si>
    <t xml:space="preserve">Vittese</t>
  </si>
  <si>
    <t xml:space="preserve">Julia</t>
  </si>
  <si>
    <t xml:space="preserve">Reinprecht</t>
  </si>
  <si>
    <t xml:space="preserve">Crandall</t>
  </si>
  <si>
    <t xml:space="preserve">Melissa</t>
  </si>
  <si>
    <t xml:space="preserve">Gonzalez</t>
  </si>
  <si>
    <t xml:space="preserve">Katelyn</t>
  </si>
  <si>
    <t xml:space="preserve">Falgowski</t>
  </si>
  <si>
    <t xml:space="preserve">Kasold</t>
  </si>
  <si>
    <t xml:space="preserve">Stefanie</t>
  </si>
  <si>
    <t xml:space="preserve">Fee</t>
  </si>
  <si>
    <t xml:space="preserve">Rachel</t>
  </si>
  <si>
    <t xml:space="preserve">Dawson</t>
  </si>
  <si>
    <t xml:space="preserve">Kuchar</t>
  </si>
  <si>
    <t xml:space="preserve">Golf</t>
  </si>
  <si>
    <t xml:space="preserve">Patrick</t>
  </si>
  <si>
    <t xml:space="preserve">Reed</t>
  </si>
  <si>
    <t xml:space="preserve">Lexi</t>
  </si>
  <si>
    <t xml:space="preserve">Stacy</t>
  </si>
  <si>
    <t xml:space="preserve">Lewis</t>
  </si>
  <si>
    <t xml:space="preserve">Gerina</t>
  </si>
  <si>
    <t xml:space="preserve">Piller</t>
  </si>
  <si>
    <t xml:space="preserve">Bubba</t>
  </si>
  <si>
    <t xml:space="preserve">Watson</t>
  </si>
  <si>
    <t xml:space="preserve">Rickie</t>
  </si>
  <si>
    <t xml:space="preserve">Fowler</t>
  </si>
  <si>
    <t xml:space="preserve">Natalie</t>
  </si>
  <si>
    <t xml:space="preserve">McGiffert</t>
  </si>
  <si>
    <t xml:space="preserve">Gymnastics</t>
  </si>
  <si>
    <t xml:space="preserve">Gabby</t>
  </si>
  <si>
    <t xml:space="preserve">Douglas</t>
  </si>
  <si>
    <t xml:space="preserve">Kiana</t>
  </si>
  <si>
    <t xml:space="preserve">Eide</t>
  </si>
  <si>
    <t xml:space="preserve">Madison</t>
  </si>
  <si>
    <t xml:space="preserve">Kocian</t>
  </si>
  <si>
    <t xml:space="preserve">Nicole</t>
  </si>
  <si>
    <t xml:space="preserve">Ahsinger</t>
  </si>
  <si>
    <t xml:space="preserve">Zeng</t>
  </si>
  <si>
    <t xml:space="preserve">Simone</t>
  </si>
  <si>
    <t xml:space="preserve">Biles</t>
  </si>
  <si>
    <t xml:space="preserve">Dalton</t>
  </si>
  <si>
    <t xml:space="preserve">Alex</t>
  </si>
  <si>
    <t xml:space="preserve">Naddour</t>
  </si>
  <si>
    <t xml:space="preserve">Laurie</t>
  </si>
  <si>
    <t xml:space="preserve">Rokhman</t>
  </si>
  <si>
    <t xml:space="preserve">Logan</t>
  </si>
  <si>
    <t xml:space="preserve">Dooley</t>
  </si>
  <si>
    <t xml:space="preserve">Chris</t>
  </si>
  <si>
    <t xml:space="preserve">Brooks</t>
  </si>
  <si>
    <t xml:space="preserve">Kristen</t>
  </si>
  <si>
    <t xml:space="preserve">Shaldybin</t>
  </si>
  <si>
    <t xml:space="preserve">Danell</t>
  </si>
  <si>
    <t xml:space="preserve">Leyva</t>
  </si>
  <si>
    <t xml:space="preserve">Aly</t>
  </si>
  <si>
    <t xml:space="preserve">Raisman</t>
  </si>
  <si>
    <t xml:space="preserve">Mikulak</t>
  </si>
  <si>
    <t xml:space="preserve">Alisa</t>
  </si>
  <si>
    <t xml:space="preserve">Kano</t>
  </si>
  <si>
    <t xml:space="preserve">Alisha</t>
  </si>
  <si>
    <t xml:space="preserve">Glass</t>
  </si>
  <si>
    <t xml:space="preserve">Indoor Volleyball</t>
  </si>
  <si>
    <t xml:space="preserve">Anderson</t>
  </si>
  <si>
    <t xml:space="preserve">Kayla</t>
  </si>
  <si>
    <t xml:space="preserve">Banwarth</t>
  </si>
  <si>
    <t xml:space="preserve">Aaron</t>
  </si>
  <si>
    <t xml:space="preserve">Carli</t>
  </si>
  <si>
    <t xml:space="preserve">Lloyd</t>
  </si>
  <si>
    <t xml:space="preserve">Sander</t>
  </si>
  <si>
    <t xml:space="preserve">Murphy</t>
  </si>
  <si>
    <t xml:space="preserve">Micah</t>
  </si>
  <si>
    <t xml:space="preserve">Christenson</t>
  </si>
  <si>
    <t xml:space="preserve">Rachael</t>
  </si>
  <si>
    <t xml:space="preserve">Adams</t>
  </si>
  <si>
    <t xml:space="preserve">Robinson</t>
  </si>
  <si>
    <t xml:space="preserve">Kim</t>
  </si>
  <si>
    <t xml:space="preserve">Hill</t>
  </si>
  <si>
    <t xml:space="preserve">Foluke</t>
  </si>
  <si>
    <t xml:space="preserve">Akinradewo</t>
  </si>
  <si>
    <t xml:space="preserve">Erik</t>
  </si>
  <si>
    <t xml:space="preserve">Shoji</t>
  </si>
  <si>
    <t xml:space="preserve">Larson</t>
  </si>
  <si>
    <t xml:space="preserve">Karsta</t>
  </si>
  <si>
    <t xml:space="preserve">Lowe</t>
  </si>
  <si>
    <t xml:space="preserve">Christa</t>
  </si>
  <si>
    <t xml:space="preserve">Dietzen</t>
  </si>
  <si>
    <t xml:space="preserve">Reid</t>
  </si>
  <si>
    <t xml:space="preserve">Priddy</t>
  </si>
  <si>
    <t xml:space="preserve">Smith</t>
  </si>
  <si>
    <t xml:space="preserve">Max </t>
  </si>
  <si>
    <t xml:space="preserve">Holt</t>
  </si>
  <si>
    <t xml:space="preserve">Troy</t>
  </si>
  <si>
    <t xml:space="preserve">Thomas</t>
  </si>
  <si>
    <t xml:space="preserve">Jaeschke</t>
  </si>
  <si>
    <t xml:space="preserve">Kawika</t>
  </si>
  <si>
    <t xml:space="preserve">Delpopolo</t>
  </si>
  <si>
    <t xml:space="preserve">Judo</t>
  </si>
  <si>
    <t xml:space="preserve">Marti</t>
  </si>
  <si>
    <t xml:space="preserve">Malloy</t>
  </si>
  <si>
    <t xml:space="preserve">Colton</t>
  </si>
  <si>
    <t xml:space="preserve">Travis</t>
  </si>
  <si>
    <t xml:space="preserve">Angelica</t>
  </si>
  <si>
    <t xml:space="preserve">Delgado</t>
  </si>
  <si>
    <t xml:space="preserve">Isabella</t>
  </si>
  <si>
    <t xml:space="preserve">Isaksen</t>
  </si>
  <si>
    <t xml:space="preserve">Pentathlon</t>
  </si>
  <si>
    <t xml:space="preserve">Margaux</t>
  </si>
  <si>
    <t xml:space="preserve">Nathan</t>
  </si>
  <si>
    <t xml:space="preserve">Schrimsher</t>
  </si>
  <si>
    <t xml:space="preserve">Ellen</t>
  </si>
  <si>
    <t xml:space="preserve">Tomek</t>
  </si>
  <si>
    <t xml:space="preserve">Rowing </t>
  </si>
  <si>
    <t xml:space="preserve">Hans</t>
  </si>
  <si>
    <t xml:space="preserve">Struzyna</t>
  </si>
  <si>
    <t xml:space="preserve">Ojserkis</t>
  </si>
  <si>
    <t xml:space="preserve">Dommer</t>
  </si>
  <si>
    <t xml:space="preserve">Amanda</t>
  </si>
  <si>
    <t xml:space="preserve">Elmore</t>
  </si>
  <si>
    <t xml:space="preserve">Nareg</t>
  </si>
  <si>
    <t xml:space="preserve">Guregian</t>
  </si>
  <si>
    <t xml:space="preserve">Emily</t>
  </si>
  <si>
    <t xml:space="preserve">Regan</t>
  </si>
  <si>
    <t xml:space="preserve">Tessa</t>
  </si>
  <si>
    <t xml:space="preserve">Gobbo</t>
  </si>
  <si>
    <t xml:space="preserve">Karwoski</t>
  </si>
  <si>
    <t xml:space="preserve">Grace</t>
  </si>
  <si>
    <t xml:space="preserve">Luczak</t>
  </si>
  <si>
    <t xml:space="preserve">Josh</t>
  </si>
  <si>
    <t xml:space="preserve">Konieczny</t>
  </si>
  <si>
    <t xml:space="preserve">Seth</t>
  </si>
  <si>
    <t xml:space="preserve">Weil</t>
  </si>
  <si>
    <t xml:space="preserve">DiSanto</t>
  </si>
  <si>
    <t xml:space="preserve">Henrik</t>
  </si>
  <si>
    <t xml:space="preserve">Rummel</t>
  </si>
  <si>
    <t xml:space="preserve">Gevvie</t>
  </si>
  <si>
    <t xml:space="preserve">Stone</t>
  </si>
  <si>
    <t xml:space="preserve">Miller</t>
  </si>
  <si>
    <t xml:space="preserve">Robin</t>
  </si>
  <si>
    <t xml:space="preserve">Prendes</t>
  </si>
  <si>
    <t xml:space="preserve">Kate</t>
  </si>
  <si>
    <t xml:space="preserve">Bertko</t>
  </si>
  <si>
    <t xml:space="preserve">Meghan</t>
  </si>
  <si>
    <t xml:space="preserve">Musnicki</t>
  </si>
  <si>
    <t xml:space="preserve">Anders</t>
  </si>
  <si>
    <t xml:space="preserve">Weiss</t>
  </si>
  <si>
    <t xml:space="preserve">O'Leary</t>
  </si>
  <si>
    <t xml:space="preserve">Tyler</t>
  </si>
  <si>
    <t xml:space="preserve">Nase</t>
  </si>
  <si>
    <t xml:space="preserve">Fahden</t>
  </si>
  <si>
    <t xml:space="preserve">Glenn</t>
  </si>
  <si>
    <t xml:space="preserve">Ochal</t>
  </si>
  <si>
    <t xml:space="preserve">Katelin</t>
  </si>
  <si>
    <t xml:space="preserve">Snyder</t>
  </si>
  <si>
    <t xml:space="preserve">Rob</t>
  </si>
  <si>
    <t xml:space="preserve">Munn</t>
  </si>
  <si>
    <t xml:space="preserve">Steve</t>
  </si>
  <si>
    <t xml:space="preserve">Kasprzyk</t>
  </si>
  <si>
    <t xml:space="preserve">Austin</t>
  </si>
  <si>
    <t xml:space="preserve">Hack</t>
  </si>
  <si>
    <t xml:space="preserve">Megan</t>
  </si>
  <si>
    <t xml:space="preserve">Kalmoe</t>
  </si>
  <si>
    <t xml:space="preserve">Charlie</t>
  </si>
  <si>
    <t xml:space="preserve">Cole</t>
  </si>
  <si>
    <t xml:space="preserve">Eleanor</t>
  </si>
  <si>
    <t xml:space="preserve">Latz</t>
  </si>
  <si>
    <t xml:space="preserve">Edward</t>
  </si>
  <si>
    <t xml:space="preserve">King</t>
  </si>
  <si>
    <t xml:space="preserve">Devery</t>
  </si>
  <si>
    <t xml:space="preserve">Karz</t>
  </si>
  <si>
    <t xml:space="preserve">Felice</t>
  </si>
  <si>
    <t xml:space="preserve">Mueller</t>
  </si>
  <si>
    <t xml:space="preserve">Kerry</t>
  </si>
  <si>
    <t xml:space="preserve">Simmonds</t>
  </si>
  <si>
    <t xml:space="preserve">Andrew</t>
  </si>
  <si>
    <t xml:space="preserve">Campbell, Jr.</t>
  </si>
  <si>
    <t xml:space="preserve">Tracy</t>
  </si>
  <si>
    <t xml:space="preserve">Eisser</t>
  </si>
  <si>
    <t xml:space="preserve">Polk</t>
  </si>
  <si>
    <t xml:space="preserve">Schmetterling</t>
  </si>
  <si>
    <t xml:space="preserve">Adrienne</t>
  </si>
  <si>
    <t xml:space="preserve">Martelli</t>
  </si>
  <si>
    <t xml:space="preserve">Ben</t>
  </si>
  <si>
    <t xml:space="preserve">Pinkelman</t>
  </si>
  <si>
    <t xml:space="preserve">Rugby</t>
  </si>
  <si>
    <t xml:space="preserve">Perry</t>
  </si>
  <si>
    <t xml:space="preserve">Baker</t>
  </si>
  <si>
    <t xml:space="preserve">Hughes</t>
  </si>
  <si>
    <t xml:space="preserve">Jillion</t>
  </si>
  <si>
    <t xml:space="preserve">Potter</t>
  </si>
  <si>
    <t xml:space="preserve">Ryan</t>
  </si>
  <si>
    <t xml:space="preserve">Carlyle</t>
  </si>
  <si>
    <t xml:space="preserve">Nate</t>
  </si>
  <si>
    <t xml:space="preserve">Ebner</t>
  </si>
  <si>
    <t xml:space="preserve">Richelle</t>
  </si>
  <si>
    <t xml:space="preserve">Stephens</t>
  </si>
  <si>
    <t xml:space="preserve">Javelet</t>
  </si>
  <si>
    <t xml:space="preserve">Victoria</t>
  </si>
  <si>
    <t xml:space="preserve">Folayan</t>
  </si>
  <si>
    <t xml:space="preserve">Alev</t>
  </si>
  <si>
    <t xml:space="preserve">Kelter</t>
  </si>
  <si>
    <t xml:space="preserve">Folau</t>
  </si>
  <si>
    <t xml:space="preserve">Niua</t>
  </si>
  <si>
    <t xml:space="preserve">Doyle</t>
  </si>
  <si>
    <t xml:space="preserve">Bender</t>
  </si>
  <si>
    <t xml:space="preserve">Martin</t>
  </si>
  <si>
    <t xml:space="preserve">Iosefo</t>
  </si>
  <si>
    <t xml:space="preserve">Durutalo</t>
  </si>
  <si>
    <t xml:space="preserve">Kathryn</t>
  </si>
  <si>
    <t xml:space="preserve">Nana</t>
  </si>
  <si>
    <t xml:space="preserve">Fa'avesi</t>
  </si>
  <si>
    <t xml:space="preserve">Maka</t>
  </si>
  <si>
    <t xml:space="preserve">Unufe</t>
  </si>
  <si>
    <t xml:space="preserve">Bui</t>
  </si>
  <si>
    <t xml:space="preserve">Baravilala</t>
  </si>
  <si>
    <t xml:space="preserve">Wyles</t>
  </si>
  <si>
    <t xml:space="preserve">Carmen</t>
  </si>
  <si>
    <t xml:space="preserve">Farmer</t>
  </si>
  <si>
    <t xml:space="preserve">Zack</t>
  </si>
  <si>
    <t xml:space="preserve">Test</t>
  </si>
  <si>
    <t xml:space="preserve">Carlin</t>
  </si>
  <si>
    <t xml:space="preserve">Isles</t>
  </si>
  <si>
    <t xml:space="preserve">Griffin</t>
  </si>
  <si>
    <t xml:space="preserve">Danny</t>
  </si>
  <si>
    <t xml:space="preserve">Barrett</t>
  </si>
  <si>
    <t xml:space="preserve">Bora</t>
  </si>
  <si>
    <t xml:space="preserve">Gulari</t>
  </si>
  <si>
    <t xml:space="preserve">Sailing</t>
  </si>
  <si>
    <t xml:space="preserve">Charlie </t>
  </si>
  <si>
    <t xml:space="preserve">Buckingham</t>
  </si>
  <si>
    <t xml:space="preserve">Briana</t>
  </si>
  <si>
    <t xml:space="preserve">Provancha </t>
  </si>
  <si>
    <t xml:space="preserve">Annie</t>
  </si>
  <si>
    <t xml:space="preserve">Haeger</t>
  </si>
  <si>
    <t xml:space="preserve">Barrows III</t>
  </si>
  <si>
    <t xml:space="preserve">Stu</t>
  </si>
  <si>
    <t xml:space="preserve">McNay</t>
  </si>
  <si>
    <t xml:space="preserve">Helena </t>
  </si>
  <si>
    <t xml:space="preserve">Scutt</t>
  </si>
  <si>
    <t xml:space="preserve">Louisa</t>
  </si>
  <si>
    <t xml:space="preserve">Chafee</t>
  </si>
  <si>
    <t xml:space="preserve">Pedro</t>
  </si>
  <si>
    <t xml:space="preserve">Pascual</t>
  </si>
  <si>
    <t xml:space="preserve">Marion </t>
  </si>
  <si>
    <t xml:space="preserve">Lepert</t>
  </si>
  <si>
    <t xml:space="preserve">Paige </t>
  </si>
  <si>
    <t xml:space="preserve">Railey</t>
  </si>
  <si>
    <t xml:space="preserve">Dave</t>
  </si>
  <si>
    <t xml:space="preserve">Joe</t>
  </si>
  <si>
    <t xml:space="preserve">Morris</t>
  </si>
  <si>
    <t xml:space="preserve">Caleb</t>
  </si>
  <si>
    <t xml:space="preserve">Paine</t>
  </si>
  <si>
    <t xml:space="preserve">Paris</t>
  </si>
  <si>
    <t xml:space="preserve">Henken</t>
  </si>
  <si>
    <t xml:space="preserve">Eller</t>
  </si>
  <si>
    <t xml:space="preserve">Shooting</t>
  </si>
  <si>
    <t xml:space="preserve">Enkelejda</t>
  </si>
  <si>
    <t xml:space="preserve">Shehaj</t>
  </si>
  <si>
    <t xml:space="preserve">Will</t>
  </si>
  <si>
    <t xml:space="preserve">Emil</t>
  </si>
  <si>
    <t xml:space="preserve">Milev</t>
  </si>
  <si>
    <t xml:space="preserve">Jay</t>
  </si>
  <si>
    <t xml:space="preserve">Shi</t>
  </si>
  <si>
    <t xml:space="preserve">Daniel</t>
  </si>
  <si>
    <t xml:space="preserve">Higgins</t>
  </si>
  <si>
    <t xml:space="preserve">Rhode</t>
  </si>
  <si>
    <t xml:space="preserve">Richmond</t>
  </si>
  <si>
    <t xml:space="preserve">Lucas</t>
  </si>
  <si>
    <t xml:space="preserve">Kozeniesky </t>
  </si>
  <si>
    <t xml:space="preserve">Emmons</t>
  </si>
  <si>
    <t xml:space="preserve">Vincent</t>
  </si>
  <si>
    <t xml:space="preserve">Hancock</t>
  </si>
  <si>
    <t xml:space="preserve">Lydia</t>
  </si>
  <si>
    <t xml:space="preserve">Paterson</t>
  </si>
  <si>
    <t xml:space="preserve">Corey</t>
  </si>
  <si>
    <t xml:space="preserve">Cogdell-Unrein</t>
  </si>
  <si>
    <t xml:space="preserve">Morgan</t>
  </si>
  <si>
    <t xml:space="preserve">Craft</t>
  </si>
  <si>
    <t xml:space="preserve">Virginia</t>
  </si>
  <si>
    <t xml:space="preserve">Thrasher</t>
  </si>
  <si>
    <t xml:space="preserve">Frank</t>
  </si>
  <si>
    <t xml:space="preserve">Keith</t>
  </si>
  <si>
    <t xml:space="preserve">Sanderson</t>
  </si>
  <si>
    <t xml:space="preserve">Sarah</t>
  </si>
  <si>
    <t xml:space="preserve">Scherer</t>
  </si>
  <si>
    <t xml:space="preserve">McPhail</t>
  </si>
  <si>
    <t xml:space="preserve">Brian</t>
  </si>
  <si>
    <t xml:space="preserve">Soccer</t>
  </si>
  <si>
    <t xml:space="preserve">Whitney</t>
  </si>
  <si>
    <t xml:space="preserve">Engen</t>
  </si>
  <si>
    <t xml:space="preserve">Becky</t>
  </si>
  <si>
    <t xml:space="preserve">Sauerbrunn</t>
  </si>
  <si>
    <t xml:space="preserve">O'Hara</t>
  </si>
  <si>
    <t xml:space="preserve">Hope</t>
  </si>
  <si>
    <t xml:space="preserve">Solo</t>
  </si>
  <si>
    <t xml:space="preserve">Lindsey</t>
  </si>
  <si>
    <t xml:space="preserve">Horan</t>
  </si>
  <si>
    <t xml:space="preserve">Christen</t>
  </si>
  <si>
    <t xml:space="preserve">Press</t>
  </si>
  <si>
    <t xml:space="preserve">Julie</t>
  </si>
  <si>
    <t xml:space="preserve">Klingenberg</t>
  </si>
  <si>
    <t xml:space="preserve">Mallory</t>
  </si>
  <si>
    <t xml:space="preserve">Pugh</t>
  </si>
  <si>
    <t xml:space="preserve">Crystal</t>
  </si>
  <si>
    <t xml:space="preserve">Dunn</t>
  </si>
  <si>
    <t xml:space="preserve">Naeher</t>
  </si>
  <si>
    <t xml:space="preserve">Ali</t>
  </si>
  <si>
    <t xml:space="preserve">Krieger</t>
  </si>
  <si>
    <t xml:space="preserve">Allie</t>
  </si>
  <si>
    <t xml:space="preserve">Tobin</t>
  </si>
  <si>
    <t xml:space="preserve">Heath</t>
  </si>
  <si>
    <t xml:space="preserve">Rapinoe</t>
  </si>
  <si>
    <t xml:space="preserve">Plummer</t>
  </si>
  <si>
    <t xml:space="preserve">Swimming</t>
  </si>
  <si>
    <t xml:space="preserve">Chase</t>
  </si>
  <si>
    <t xml:space="preserve">Kalisz</t>
  </si>
  <si>
    <t xml:space="preserve">Phelps</t>
  </si>
  <si>
    <t xml:space="preserve">Jaeger</t>
  </si>
  <si>
    <t xml:space="preserve">Townley</t>
  </si>
  <si>
    <t xml:space="preserve">Haas</t>
  </si>
  <si>
    <t xml:space="preserve">Cordes</t>
  </si>
  <si>
    <t xml:space="preserve">Lilly</t>
  </si>
  <si>
    <t xml:space="preserve">Tom</t>
  </si>
  <si>
    <t xml:space="preserve">Missy</t>
  </si>
  <si>
    <t xml:space="preserve">Franklin</t>
  </si>
  <si>
    <t xml:space="preserve">Conor</t>
  </si>
  <si>
    <t xml:space="preserve">Dwyer</t>
  </si>
  <si>
    <t xml:space="preserve">Feigen</t>
  </si>
  <si>
    <t xml:space="preserve">Melanie</t>
  </si>
  <si>
    <t xml:space="preserve">Margalis</t>
  </si>
  <si>
    <t xml:space="preserve">Meili</t>
  </si>
  <si>
    <t xml:space="preserve">Molly</t>
  </si>
  <si>
    <t xml:space="preserve">Hannis</t>
  </si>
  <si>
    <t xml:space="preserve">Weitzeil</t>
  </si>
  <si>
    <t xml:space="preserve">Jacob</t>
  </si>
  <si>
    <t xml:space="preserve">Pebley</t>
  </si>
  <si>
    <t xml:space="preserve">Weir</t>
  </si>
  <si>
    <t xml:space="preserve">Cammile</t>
  </si>
  <si>
    <t xml:space="preserve">Clark</t>
  </si>
  <si>
    <t xml:space="preserve">Mariya</t>
  </si>
  <si>
    <t xml:space="preserve">Koroleva</t>
  </si>
  <si>
    <t xml:space="preserve">Gunnar</t>
  </si>
  <si>
    <t xml:space="preserve">Bentz</t>
  </si>
  <si>
    <t xml:space="preserve">Wilimovsky</t>
  </si>
  <si>
    <t xml:space="preserve">Kelsi</t>
  </si>
  <si>
    <t xml:space="preserve">Worrell</t>
  </si>
  <si>
    <t xml:space="preserve">Anita</t>
  </si>
  <si>
    <t xml:space="preserve">Alvarez</t>
  </si>
  <si>
    <t xml:space="preserve">Ervin</t>
  </si>
  <si>
    <t xml:space="preserve">Olivia</t>
  </si>
  <si>
    <t xml:space="preserve">Smoliga</t>
  </si>
  <si>
    <t xml:space="preserve">Allison</t>
  </si>
  <si>
    <t xml:space="preserve">Schmitt</t>
  </si>
  <si>
    <t xml:space="preserve">Hali</t>
  </si>
  <si>
    <t xml:space="preserve">Flickinger</t>
  </si>
  <si>
    <t xml:space="preserve">Haley</t>
  </si>
  <si>
    <t xml:space="preserve">Litherland</t>
  </si>
  <si>
    <t xml:space="preserve">DiRado</t>
  </si>
  <si>
    <t xml:space="preserve">Adrian</t>
  </si>
  <si>
    <t xml:space="preserve">Manuel</t>
  </si>
  <si>
    <t xml:space="preserve">Leah</t>
  </si>
  <si>
    <t xml:space="preserve">Lochte</t>
  </si>
  <si>
    <t xml:space="preserve">Ledecky</t>
  </si>
  <si>
    <t xml:space="preserve">Caeleb</t>
  </si>
  <si>
    <t xml:space="preserve">Dressel</t>
  </si>
  <si>
    <t xml:space="preserve">Blake</t>
  </si>
  <si>
    <t xml:space="preserve">Pieroni</t>
  </si>
  <si>
    <t xml:space="preserve">Cierra</t>
  </si>
  <si>
    <t xml:space="preserve">Runge</t>
  </si>
  <si>
    <t xml:space="preserve">Elizabeth</t>
  </si>
  <si>
    <t xml:space="preserve">Beisel</t>
  </si>
  <si>
    <t xml:space="preserve">Jack</t>
  </si>
  <si>
    <t xml:space="preserve">Conger</t>
  </si>
  <si>
    <t xml:space="preserve">Lia</t>
  </si>
  <si>
    <t xml:space="preserve">Neal</t>
  </si>
  <si>
    <t xml:space="preserve">Sean</t>
  </si>
  <si>
    <t xml:space="preserve">Dana</t>
  </si>
  <si>
    <t xml:space="preserve">Vollmer</t>
  </si>
  <si>
    <t xml:space="preserve">Held</t>
  </si>
  <si>
    <t xml:space="preserve">Cody</t>
  </si>
  <si>
    <t xml:space="preserve">Prenot</t>
  </si>
  <si>
    <t xml:space="preserve">Jiaqi</t>
  </si>
  <si>
    <t xml:space="preserve">Zheng</t>
  </si>
  <si>
    <t xml:space="preserve">Table Tennis</t>
  </si>
  <si>
    <t xml:space="preserve">Timothy</t>
  </si>
  <si>
    <t xml:space="preserve">Lily</t>
  </si>
  <si>
    <t xml:space="preserve">Zhang</t>
  </si>
  <si>
    <t xml:space="preserve">Yijun</t>
  </si>
  <si>
    <t xml:space="preserve">Feng</t>
  </si>
  <si>
    <t xml:space="preserve">Kanak</t>
  </si>
  <si>
    <t xml:space="preserve">Jha</t>
  </si>
  <si>
    <t xml:space="preserve">Wu</t>
  </si>
  <si>
    <t xml:space="preserve">Paige</t>
  </si>
  <si>
    <t xml:space="preserve">McPherson</t>
  </si>
  <si>
    <t xml:space="preserve">Taekwondo</t>
  </si>
  <si>
    <t xml:space="preserve">Steven</t>
  </si>
  <si>
    <t xml:space="preserve">Lopez</t>
  </si>
  <si>
    <t xml:space="preserve">Stephen</t>
  </si>
  <si>
    <t xml:space="preserve">Lambdin</t>
  </si>
  <si>
    <t xml:space="preserve">Galloway</t>
  </si>
  <si>
    <t xml:space="preserve">Denis</t>
  </si>
  <si>
    <t xml:space="preserve">Kudla</t>
  </si>
  <si>
    <t xml:space="preserve">Tennis</t>
  </si>
  <si>
    <t xml:space="preserve">Sloane</t>
  </si>
  <si>
    <t xml:space="preserve">Bethanie</t>
  </si>
  <si>
    <t xml:space="preserve">Mattek-Sands</t>
  </si>
  <si>
    <t xml:space="preserve">Keys</t>
  </si>
  <si>
    <t xml:space="preserve">Coco </t>
  </si>
  <si>
    <t xml:space="preserve">Vandeweghe</t>
  </si>
  <si>
    <t xml:space="preserve">Sock</t>
  </si>
  <si>
    <t xml:space="preserve">https://open.spotify.com/track/07RedgBhE7QEGBj6V3x0t2?si=gFYe65CKTaCLabYDJ1QDcA</t>
  </si>
  <si>
    <t xml:space="preserve">Steve </t>
  </si>
  <si>
    <t xml:space="preserve">Rajeev </t>
  </si>
  <si>
    <t xml:space="preserve">Ram</t>
  </si>
  <si>
    <t xml:space="preserve">Venus</t>
  </si>
  <si>
    <t xml:space="preserve">Williams</t>
  </si>
  <si>
    <t xml:space="preserve">Serena</t>
  </si>
  <si>
    <t xml:space="preserve">Hillary</t>
  </si>
  <si>
    <t xml:space="preserve">Bor</t>
  </si>
  <si>
    <t xml:space="preserve">Track and Field</t>
  </si>
  <si>
    <t xml:space="preserve">Cyrus</t>
  </si>
  <si>
    <t xml:space="preserve">Hostetler</t>
  </si>
  <si>
    <t xml:space="preserve">Emma</t>
  </si>
  <si>
    <t xml:space="preserve">Coburn</t>
  </si>
  <si>
    <t xml:space="preserve">Mason </t>
  </si>
  <si>
    <t xml:space="preserve">Finley</t>
  </si>
  <si>
    <t xml:space="preserve">Kendell</t>
  </si>
  <si>
    <t xml:space="preserve">Darrell</t>
  </si>
  <si>
    <t xml:space="preserve">Okolo</t>
  </si>
  <si>
    <t xml:space="preserve">Chelimo</t>
  </si>
  <si>
    <t xml:space="preserve">Tyson</t>
  </si>
  <si>
    <t xml:space="preserve">Gay</t>
  </si>
  <si>
    <t xml:space="preserve">Hassan</t>
  </si>
  <si>
    <t xml:space="preserve">Mead</t>
  </si>
  <si>
    <t xml:space="preserve">Tianna</t>
  </si>
  <si>
    <t xml:space="preserve">Bartoletta</t>
  </si>
  <si>
    <t xml:space="preserve">Jock</t>
  </si>
  <si>
    <t xml:space="preserve">Cragg</t>
  </si>
  <si>
    <t xml:space="preserve">Malone</t>
  </si>
  <si>
    <t xml:space="preserve">Jenn</t>
  </si>
  <si>
    <t xml:space="preserve">Suhr</t>
  </si>
  <si>
    <t xml:space="preserve">Rodgers</t>
  </si>
  <si>
    <t xml:space="preserve">Justin</t>
  </si>
  <si>
    <t xml:space="preserve">Gatlin</t>
  </si>
  <si>
    <t xml:space="preserve">Mike</t>
  </si>
  <si>
    <t xml:space="preserve">Hartfield</t>
  </si>
  <si>
    <t xml:space="preserve">Donn</t>
  </si>
  <si>
    <t xml:space="preserve">Cabral</t>
  </si>
  <si>
    <t xml:space="preserve">Jeremy</t>
  </si>
  <si>
    <t xml:space="preserve">Taiwo</t>
  </si>
  <si>
    <t xml:space="preserve">Tavis</t>
  </si>
  <si>
    <t xml:space="preserve">Bailey</t>
  </si>
  <si>
    <t xml:space="preserve">Ashton</t>
  </si>
  <si>
    <t xml:space="preserve">Eaton</t>
  </si>
  <si>
    <t xml:space="preserve">Bernard</t>
  </si>
  <si>
    <t xml:space="preserve">Lagat</t>
  </si>
  <si>
    <t xml:space="preserve">Crouser</t>
  </si>
  <si>
    <t xml:space="preserve">Jared</t>
  </si>
  <si>
    <t xml:space="preserve">Benard</t>
  </si>
  <si>
    <t xml:space="preserve">Jeff</t>
  </si>
  <si>
    <t xml:space="preserve">Henderson</t>
  </si>
  <si>
    <t xml:space="preserve">Phyllis</t>
  </si>
  <si>
    <t xml:space="preserve">Francis</t>
  </si>
  <si>
    <t xml:space="preserve">Tony</t>
  </si>
  <si>
    <t xml:space="preserve">McQuay</t>
  </si>
  <si>
    <t xml:space="preserve">Deajah</t>
  </si>
  <si>
    <t xml:space="preserve">Tinsley</t>
  </si>
  <si>
    <t xml:space="preserve">Brenda</t>
  </si>
  <si>
    <t xml:space="preserve">Martinez</t>
  </si>
  <si>
    <t xml:space="preserve">Shelbi</t>
  </si>
  <si>
    <t xml:space="preserve">Vaughan</t>
  </si>
  <si>
    <t xml:space="preserve">Matthew</t>
  </si>
  <si>
    <t xml:space="preserve">Centrowitz</t>
  </si>
  <si>
    <t xml:space="preserve">Janay</t>
  </si>
  <si>
    <t xml:space="preserve">Deloach </t>
  </si>
  <si>
    <t xml:space="preserve">Chaunte</t>
  </si>
  <si>
    <t xml:space="preserve">Ziemek</t>
  </si>
  <si>
    <t xml:space="preserve">Frerichs</t>
  </si>
  <si>
    <t xml:space="preserve">Arman</t>
  </si>
  <si>
    <t xml:space="preserve">Hall</t>
  </si>
  <si>
    <t xml:space="preserve">Francena</t>
  </si>
  <si>
    <t xml:space="preserve">McCorory</t>
  </si>
  <si>
    <t xml:space="preserve">Card</t>
  </si>
  <si>
    <t xml:space="preserve">Abbey</t>
  </si>
  <si>
    <t xml:space="preserve">D'Agostino</t>
  </si>
  <si>
    <t xml:space="preserve">Colleen </t>
  </si>
  <si>
    <t xml:space="preserve">Quigley</t>
  </si>
  <si>
    <t xml:space="preserve">Clayton</t>
  </si>
  <si>
    <t xml:space="preserve">Heather</t>
  </si>
  <si>
    <t xml:space="preserve">Miller-Koch</t>
  </si>
  <si>
    <t xml:space="preserve">Allyson</t>
  </si>
  <si>
    <t xml:space="preserve">Felix</t>
  </si>
  <si>
    <t xml:space="preserve">Kynard</t>
  </si>
  <si>
    <t xml:space="preserve">Jenny</t>
  </si>
  <si>
    <t xml:space="preserve">Simpson</t>
  </si>
  <si>
    <t xml:space="preserve">Brad</t>
  </si>
  <si>
    <t xml:space="preserve">Adkins</t>
  </si>
  <si>
    <t xml:space="preserve">Devon</t>
  </si>
  <si>
    <t xml:space="preserve">Allen</t>
  </si>
  <si>
    <t xml:space="preserve">Reese</t>
  </si>
  <si>
    <t xml:space="preserve">Christina</t>
  </si>
  <si>
    <t xml:space="preserve">Epps</t>
  </si>
  <si>
    <t xml:space="preserve">Marielle</t>
  </si>
  <si>
    <t xml:space="preserve">Kara</t>
  </si>
  <si>
    <t xml:space="preserve">Winger</t>
  </si>
  <si>
    <t xml:space="preserve">Shannon</t>
  </si>
  <si>
    <t xml:space="preserve">Rowbury</t>
  </si>
  <si>
    <t xml:space="preserve">Brianna</t>
  </si>
  <si>
    <t xml:space="preserve">Rollins</t>
  </si>
  <si>
    <t xml:space="preserve">Clemons</t>
  </si>
  <si>
    <t xml:space="preserve">Sandi</t>
  </si>
  <si>
    <t xml:space="preserve">Chrishuna</t>
  </si>
  <si>
    <t xml:space="preserve">Kendricks</t>
  </si>
  <si>
    <t xml:space="preserve">Kristi </t>
  </si>
  <si>
    <t xml:space="preserve">Castlin</t>
  </si>
  <si>
    <t xml:space="preserve">Blankenship</t>
  </si>
  <si>
    <t xml:space="preserve">Ajeé</t>
  </si>
  <si>
    <t xml:space="preserve">Wilson</t>
  </si>
  <si>
    <t xml:space="preserve">Conley</t>
  </si>
  <si>
    <t xml:space="preserve">Dalilah</t>
  </si>
  <si>
    <t xml:space="preserve">Cale</t>
  </si>
  <si>
    <t xml:space="preserve">Simmons</t>
  </si>
  <si>
    <t xml:space="preserve">Tori</t>
  </si>
  <si>
    <t xml:space="preserve">Bowie</t>
  </si>
  <si>
    <t xml:space="preserve">Morolake</t>
  </si>
  <si>
    <t xml:space="preserve">Akinosun</t>
  </si>
  <si>
    <t xml:space="preserve">Shelby</t>
  </si>
  <si>
    <t xml:space="preserve">Houlihan</t>
  </si>
  <si>
    <t xml:space="preserve">Porter</t>
  </si>
  <si>
    <t xml:space="preserve">Robby</t>
  </si>
  <si>
    <t xml:space="preserve">Andrews</t>
  </si>
  <si>
    <t xml:space="preserve">Kerron</t>
  </si>
  <si>
    <t xml:space="preserve">Clement</t>
  </si>
  <si>
    <t xml:space="preserve">Spencer</t>
  </si>
  <si>
    <t xml:space="preserve">Marvin</t>
  </si>
  <si>
    <t xml:space="preserve">Bracy</t>
  </si>
  <si>
    <t xml:space="preserve">Byron</t>
  </si>
  <si>
    <t xml:space="preserve">Ariana</t>
  </si>
  <si>
    <t xml:space="preserve">Washington</t>
  </si>
  <si>
    <t xml:space="preserve">Verburg</t>
  </si>
  <si>
    <t xml:space="preserve">Felisha</t>
  </si>
  <si>
    <t xml:space="preserve">Ricky</t>
  </si>
  <si>
    <t xml:space="preserve">Robertson</t>
  </si>
  <si>
    <t xml:space="preserve">Gil</t>
  </si>
  <si>
    <t xml:space="preserve">Roberts</t>
  </si>
  <si>
    <t xml:space="preserve">Carter</t>
  </si>
  <si>
    <t xml:space="preserve">Huddle</t>
  </si>
  <si>
    <t xml:space="preserve">Boris</t>
  </si>
  <si>
    <t xml:space="preserve">Berian</t>
  </si>
  <si>
    <t xml:space="preserve">Inika</t>
  </si>
  <si>
    <t xml:space="preserve">Jarrion</t>
  </si>
  <si>
    <t xml:space="preserve">Lawson</t>
  </si>
  <si>
    <t xml:space="preserve">DeAnna</t>
  </si>
  <si>
    <t xml:space="preserve">Price</t>
  </si>
  <si>
    <t xml:space="preserve">Sydney </t>
  </si>
  <si>
    <t xml:space="preserve">McLaughlin</t>
  </si>
  <si>
    <t xml:space="preserve">Vashti</t>
  </si>
  <si>
    <t xml:space="preserve">Cunningham</t>
  </si>
  <si>
    <t xml:space="preserve">Leonard</t>
  </si>
  <si>
    <t xml:space="preserve">Korir</t>
  </si>
  <si>
    <t xml:space="preserve">Ellis-Watson</t>
  </si>
  <si>
    <t xml:space="preserve">Shadrack</t>
  </si>
  <si>
    <t xml:space="preserve">Kipchirchir</t>
  </si>
  <si>
    <t xml:space="preserve">John</t>
  </si>
  <si>
    <t xml:space="preserve">Nunn</t>
  </si>
  <si>
    <t xml:space="preserve">Meb</t>
  </si>
  <si>
    <t xml:space="preserve">Keflezighi</t>
  </si>
  <si>
    <t xml:space="preserve">Ronnie</t>
  </si>
  <si>
    <t xml:space="preserve">Ash</t>
  </si>
  <si>
    <t xml:space="preserve">Alexis</t>
  </si>
  <si>
    <t xml:space="preserve">Weeks</t>
  </si>
  <si>
    <t xml:space="preserve">Kovacs</t>
  </si>
  <si>
    <t xml:space="preserve">Desiree</t>
  </si>
  <si>
    <t xml:space="preserve">Linden</t>
  </si>
  <si>
    <t xml:space="preserve">Miranda</t>
  </si>
  <si>
    <t xml:space="preserve">Melville</t>
  </si>
  <si>
    <t xml:space="preserve">Natasha</t>
  </si>
  <si>
    <t xml:space="preserve">Hastings</t>
  </si>
  <si>
    <t xml:space="preserve">Keturah</t>
  </si>
  <si>
    <t xml:space="preserve">Orji</t>
  </si>
  <si>
    <t xml:space="preserve">Christian</t>
  </si>
  <si>
    <t xml:space="preserve">Coleman</t>
  </si>
  <si>
    <t xml:space="preserve">Maria</t>
  </si>
  <si>
    <t xml:space="preserve">Michta-Coffey</t>
  </si>
  <si>
    <t xml:space="preserve">Kibwe</t>
  </si>
  <si>
    <t xml:space="preserve">Claye</t>
  </si>
  <si>
    <t xml:space="preserve">LaShawn</t>
  </si>
  <si>
    <t xml:space="preserve">Merritt</t>
  </si>
  <si>
    <t xml:space="preserve">Shalane</t>
  </si>
  <si>
    <t xml:space="preserve">Flanagan</t>
  </si>
  <si>
    <t xml:space="preserve">Ameer</t>
  </si>
  <si>
    <t xml:space="preserve">Webb</t>
  </si>
  <si>
    <t xml:space="preserve">English</t>
  </si>
  <si>
    <t xml:space="preserve">Gardner</t>
  </si>
  <si>
    <t xml:space="preserve">Infeld</t>
  </si>
  <si>
    <t xml:space="preserve">Evans</t>
  </si>
  <si>
    <t xml:space="preserve">Barbara</t>
  </si>
  <si>
    <t xml:space="preserve">Nwaba</t>
  </si>
  <si>
    <t xml:space="preserve">Brittany</t>
  </si>
  <si>
    <t xml:space="preserve">Borman</t>
  </si>
  <si>
    <t xml:space="preserve">Galen</t>
  </si>
  <si>
    <t xml:space="preserve">Rupp</t>
  </si>
  <si>
    <t xml:space="preserve">Jenna</t>
  </si>
  <si>
    <t xml:space="preserve">Prandini</t>
  </si>
  <si>
    <t xml:space="preserve">McCullough</t>
  </si>
  <si>
    <t xml:space="preserve">Andrea</t>
  </si>
  <si>
    <t xml:space="preserve">Geubelle</t>
  </si>
  <si>
    <t xml:space="preserve">Trayvon</t>
  </si>
  <si>
    <t xml:space="preserve">Bromell</t>
  </si>
  <si>
    <t xml:space="preserve">Evan</t>
  </si>
  <si>
    <t xml:space="preserve">Jager</t>
  </si>
  <si>
    <t xml:space="preserve">Amber</t>
  </si>
  <si>
    <t xml:space="preserve">Campbell</t>
  </si>
  <si>
    <t xml:space="preserve">Gwen</t>
  </si>
  <si>
    <t xml:space="preserve">Berry</t>
  </si>
  <si>
    <t xml:space="preserve">Nia</t>
  </si>
  <si>
    <t xml:space="preserve">Raven</t>
  </si>
  <si>
    <t xml:space="preserve">Saunders</t>
  </si>
  <si>
    <t xml:space="preserve">Track and Field </t>
  </si>
  <si>
    <t xml:space="preserve">Rudy </t>
  </si>
  <si>
    <t xml:space="preserve">Winkler</t>
  </si>
  <si>
    <t xml:space="preserve">Furey</t>
  </si>
  <si>
    <t xml:space="preserve">Maloy</t>
  </si>
  <si>
    <t xml:space="preserve">Triathlon</t>
  </si>
  <si>
    <t xml:space="preserve">True</t>
  </si>
  <si>
    <t xml:space="preserve">Zaferes</t>
  </si>
  <si>
    <t xml:space="preserve">Greg</t>
  </si>
  <si>
    <t xml:space="preserve">Billington</t>
  </si>
  <si>
    <t xml:space="preserve">Kanute</t>
  </si>
  <si>
    <t xml:space="preserve">Jorgensen</t>
  </si>
  <si>
    <t xml:space="preserve">Azevedo</t>
  </si>
  <si>
    <t xml:space="preserve">Water Polo</t>
  </si>
  <si>
    <t xml:space="preserve">Maddie</t>
  </si>
  <si>
    <t xml:space="preserve">Musselman</t>
  </si>
  <si>
    <t xml:space="preserve">Obert</t>
  </si>
  <si>
    <t xml:space="preserve">Samuels</t>
  </si>
  <si>
    <t xml:space="preserve">Kaleigh</t>
  </si>
  <si>
    <t xml:space="preserve">Gilchrist</t>
  </si>
  <si>
    <t xml:space="preserve">Kiley</t>
  </si>
  <si>
    <t xml:space="preserve">Neushul</t>
  </si>
  <si>
    <t xml:space="preserve">Seidemann</t>
  </si>
  <si>
    <t xml:space="preserve">Merrill</t>
  </si>
  <si>
    <t xml:space="preserve">Moses</t>
  </si>
  <si>
    <t xml:space="preserve">Luca</t>
  </si>
  <si>
    <t xml:space="preserve">Cupido</t>
  </si>
  <si>
    <t xml:space="preserve">Aria</t>
  </si>
  <si>
    <t xml:space="preserve">Fischer</t>
  </si>
  <si>
    <t xml:space="preserve">Makenzie</t>
  </si>
  <si>
    <t xml:space="preserve">Kami</t>
  </si>
  <si>
    <t xml:space="preserve">Craig</t>
  </si>
  <si>
    <t xml:space="preserve">Steffens</t>
  </si>
  <si>
    <t xml:space="preserve">Mann</t>
  </si>
  <si>
    <t xml:space="preserve">McQuin</t>
  </si>
  <si>
    <t xml:space="preserve">Baron</t>
  </si>
  <si>
    <t xml:space="preserve">Dunstan</t>
  </si>
  <si>
    <t xml:space="preserve">Ashleigh</t>
  </si>
  <si>
    <t xml:space="preserve">Mathewson</t>
  </si>
  <si>
    <t xml:space="preserve">Bret</t>
  </si>
  <si>
    <t xml:space="preserve">Bonanni</t>
  </si>
  <si>
    <t xml:space="preserve">Sami</t>
  </si>
  <si>
    <t xml:space="preserve">KK</t>
  </si>
  <si>
    <t xml:space="preserve">Jesse</t>
  </si>
  <si>
    <t xml:space="preserve">Hallock</t>
  </si>
  <si>
    <t xml:space="preserve">Fattal</t>
  </si>
  <si>
    <t xml:space="preserve">Roelse</t>
  </si>
  <si>
    <t xml:space="preserve">Bowen</t>
  </si>
  <si>
    <t xml:space="preserve">Arthur</t>
  </si>
  <si>
    <t xml:space="preserve">Weightlifting</t>
  </si>
  <si>
    <t xml:space="preserve">Robles</t>
  </si>
  <si>
    <t xml:space="preserve">Morghan </t>
  </si>
  <si>
    <t xml:space="preserve">Kendrick </t>
  </si>
  <si>
    <t xml:space="preserve">Farris</t>
  </si>
  <si>
    <t xml:space="preserve">Andy</t>
  </si>
  <si>
    <t xml:space="preserve">Bisek</t>
  </si>
  <si>
    <t xml:space="preserve">Wrestling</t>
  </si>
  <si>
    <t xml:space="preserve">Provisor</t>
  </si>
  <si>
    <t xml:space="preserve">Thielke</t>
  </si>
  <si>
    <t xml:space="preserve">Dennis</t>
  </si>
  <si>
    <t xml:space="preserve">J'den</t>
  </si>
  <si>
    <t xml:space="preserve">Cox</t>
  </si>
  <si>
    <t xml:space="preserve">Molinaro</t>
  </si>
  <si>
    <t xml:space="preserve">Tervel</t>
  </si>
  <si>
    <t xml:space="preserve">Dlagnev</t>
  </si>
  <si>
    <t xml:space="preserve">Burroughs</t>
  </si>
  <si>
    <t xml:space="preserve">Helen</t>
  </si>
  <si>
    <t xml:space="preserve">Maroulis</t>
  </si>
  <si>
    <t xml:space="preserve">Pirozhkova</t>
  </si>
  <si>
    <t xml:space="preserve">Adeline</t>
  </si>
  <si>
    <t xml:space="preserve">Gray</t>
  </si>
  <si>
    <t xml:space="preserve">Augello</t>
  </si>
  <si>
    <t xml:space="preserve">population </t>
  </si>
  <si>
    <t xml:space="preserve">var</t>
  </si>
  <si>
    <t xml:space="preserve">sum of squares</t>
  </si>
  <si>
    <t xml:space="preserve">=sum(j2:j201)</t>
  </si>
  <si>
    <t xml:space="preserve">=J561/200</t>
  </si>
  <si>
    <t xml:space="preserve">1. SRS</t>
  </si>
  <si>
    <t xml:space="preserve"> </t>
  </si>
  <si>
    <t xml:space="preserve">n</t>
  </si>
  <si>
    <t xml:space="preserve">N</t>
  </si>
  <si>
    <t xml:space="preserve">ybar</t>
  </si>
  <si>
    <t xml:space="preserve">s^2</t>
  </si>
  <si>
    <t xml:space="preserve">phat </t>
  </si>
  <si>
    <t xml:space="preserve">var(ybar)</t>
  </si>
  <si>
    <t xml:space="preserve">134.8776</t>
  </si>
  <si>
    <t xml:space="preserve">2. Stratified sample </t>
  </si>
  <si>
    <t xml:space="preserve">rfreq</t>
  </si>
  <si>
    <t xml:space="preserve">Female</t>
  </si>
  <si>
    <t xml:space="preserve">Male </t>
  </si>
  <si>
    <t xml:space="preserve">phat</t>
  </si>
  <si>
    <t xml:space="preserve">var(phat)</t>
  </si>
  <si>
    <t xml:space="preserve">3. One stage clustering, SRS</t>
  </si>
  <si>
    <t xml:space="preserve">Cluster</t>
  </si>
  <si>
    <t xml:space="preserve">Sport</t>
  </si>
  <si>
    <t xml:space="preserve">mi</t>
  </si>
  <si>
    <t xml:space="preserve">yi</t>
  </si>
  <si>
    <t xml:space="preserve">ai</t>
  </si>
  <si>
    <t xml:space="preserve">sum of phat</t>
  </si>
  <si>
    <t xml:space="preserve">sumy</t>
  </si>
  <si>
    <t xml:space="preserve">yi: total height in the cluster </t>
  </si>
  <si>
    <t xml:space="preserve">Cycling</t>
  </si>
  <si>
    <t xml:space="preserve">summ</t>
  </si>
  <si>
    <t xml:space="preserve">ai: # with olympic experience </t>
  </si>
  <si>
    <t xml:space="preserve">S^2</t>
  </si>
  <si>
    <t xml:space="preserve">Equestrian</t>
  </si>
  <si>
    <t xml:space="preserve">Sp^2</t>
  </si>
  <si>
    <t xml:space="preserve">4. One stage clustering, PPS</t>
  </si>
  <si>
    <t xml:space="preserve">yi/mi</t>
  </si>
  <si>
    <t xml:space="preserve">mupps</t>
  </si>
  <si>
    <t xml:space="preserve">var(mupps)</t>
  </si>
  <si>
    <t xml:space="preserve">5. Clustering combined with stratification </t>
  </si>
  <si>
    <t xml:space="preserve">ysumf</t>
  </si>
  <si>
    <t xml:space="preserve">msumf</t>
  </si>
  <si>
    <t xml:space="preserve">ybarf</t>
  </si>
  <si>
    <t xml:space="preserve">ysumm</t>
  </si>
  <si>
    <t xml:space="preserve">msumm</t>
  </si>
  <si>
    <t xml:space="preserve">ybarm</t>
  </si>
  <si>
    <t xml:space="preserve">6. Two stage clustering, SRS</t>
  </si>
  <si>
    <t xml:space="preserve">Mi</t>
  </si>
  <si>
    <t xml:space="preserve">pi</t>
  </si>
  <si>
    <t xml:space="preserve">ybar*Mi</t>
  </si>
  <si>
    <t xml:space="preserve">muhat</t>
  </si>
  <si>
    <t xml:space="preserve">square diff</t>
  </si>
  <si>
    <t xml:space="preserve">S^2 sum</t>
  </si>
  <si>
    <t xml:space="preserve">pi*Mi</t>
  </si>
  <si>
    <t xml:space="preserve">varp sum</t>
  </si>
  <si>
    <t xml:space="preserve">var(muhat)</t>
  </si>
  <si>
    <t xml:space="preserve">Sb^2</t>
  </si>
  <si>
    <t xml:space="preserve">7. Two stage clustering, PPS</t>
  </si>
  <si>
    <t xml:space="preserve">Rowing</t>
  </si>
  <si>
    <t xml:space="preserve">proportion</t>
  </si>
  <si>
    <t xml:space="preserve">mean</t>
  </si>
  <si>
    <t xml:space="preserve">SPORT</t>
  </si>
  <si>
    <t xml:space="preserve">Frequency</t>
  </si>
  <si>
    <t xml:space="preserve">Relative Frequency</t>
  </si>
  <si>
    <t xml:space="preserve">Cumulative Frequency</t>
  </si>
  <si>
    <t xml:space="preserve">rand</t>
  </si>
  <si>
    <t xml:space="preserve">rand2</t>
  </si>
  <si>
    <t xml:space="preserve">rand2 cum freq</t>
  </si>
  <si>
    <t xml:space="preserve">rand pps</t>
  </si>
  <si>
    <t xml:space="preserve">rand2pps</t>
  </si>
  <si>
    <t xml:space="preserve">GENDER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</si>
</sst>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Verdana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top" textRotation="0" wrapText="tru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1048576"/>
  <sheetViews>
    <sheetView showFormulas="false" showGridLines="true" showRowColHeaders="true" showZeros="true" rightToLeft="false" tabSelected="false" showOutlineSymbols="true" defaultGridColor="true" view="normal" topLeftCell="A539" colorId="64" zoomScale="100" zoomScaleNormal="100" zoomScalePageLayoutView="100" workbookViewId="0">
      <selection pane="topLeft" activeCell="D559" activeCellId="0" sqref="D559"/>
    </sheetView>
  </sheetViews>
  <sheetFormatPr defaultRowHeight="15" zeroHeight="false" outlineLevelRow="0" outlineLevelCol="0"/>
  <cols>
    <col collapsed="false" customWidth="false" hidden="true" outlineLevel="0" max="2" min="1" style="1" width="11.52"/>
    <col collapsed="false" customWidth="true" hidden="false" outlineLevel="0" max="3" min="3" style="1" width="8.89"/>
    <col collapsed="false" customWidth="false" hidden="false" outlineLevel="0" max="4" min="4" style="1" width="11.52"/>
    <col collapsed="false" customWidth="true" hidden="false" outlineLevel="0" max="5" min="5" style="1" width="12.66"/>
    <col collapsed="false" customWidth="true" hidden="false" outlineLevel="0" max="6" min="6" style="2" width="7.64"/>
    <col collapsed="false" customWidth="true" hidden="true" outlineLevel="0" max="7" min="7" style="0" width="8.83"/>
    <col collapsed="false" customWidth="true" hidden="false" outlineLevel="0" max="8" min="8" style="0" width="8.83"/>
    <col collapsed="false" customWidth="true" hidden="false" outlineLevel="0" max="9" min="9" style="0" width="12.17"/>
    <col collapsed="false" customWidth="true" hidden="false" outlineLevel="0" max="10" min="10" style="0" width="8.83"/>
    <col collapsed="false" customWidth="true" hidden="false" outlineLevel="0" max="11" min="11" style="3" width="12.17"/>
    <col collapsed="false" customWidth="true" hidden="false" outlineLevel="0" max="12" min="12" style="0" width="12.17"/>
    <col collapsed="false" customWidth="true" hidden="false" outlineLevel="0" max="1025" min="13" style="0" width="8.83"/>
  </cols>
  <sheetData>
    <row r="1" customFormat="false" ht="13.8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6" t="n">
        <v>177</v>
      </c>
      <c r="G1" s="0" t="n">
        <f aca="true">RAND()</f>
        <v>0.303556606888745</v>
      </c>
      <c r="H1" s="0" t="n">
        <v>0.823107635070142</v>
      </c>
      <c r="J1" s="7" t="n">
        <f aca="false">(F1-$I$1)^2</f>
        <v>31329</v>
      </c>
      <c r="K1" s="3" t="n">
        <f aca="false">(F1-I$5)^2</f>
        <v>31329</v>
      </c>
    </row>
    <row r="2" customFormat="false" ht="13.8" hidden="false" customHeight="false" outlineLevel="0" collapsed="false">
      <c r="A2" s="5" t="s">
        <v>5</v>
      </c>
      <c r="B2" s="5" t="s">
        <v>6</v>
      </c>
      <c r="C2" s="5" t="s">
        <v>7</v>
      </c>
      <c r="D2" s="5" t="s">
        <v>3</v>
      </c>
      <c r="E2" s="5" t="s">
        <v>4</v>
      </c>
      <c r="F2" s="8" t="n">
        <v>177</v>
      </c>
      <c r="G2" s="0" t="n">
        <f aca="true">RAND()</f>
        <v>0.100873629772814</v>
      </c>
      <c r="H2" s="0" t="n">
        <v>0.529076214026151</v>
      </c>
      <c r="J2" s="7" t="n">
        <f aca="false">(F2-$I$1)^2</f>
        <v>31329</v>
      </c>
      <c r="K2" s="3" t="n">
        <f aca="false">(F2-I$2)^2</f>
        <v>31329</v>
      </c>
    </row>
    <row r="3" customFormat="false" ht="13.8" hidden="false" customHeight="false" outlineLevel="0" collapsed="false">
      <c r="A3" s="5" t="s">
        <v>8</v>
      </c>
      <c r="B3" s="5" t="s">
        <v>9</v>
      </c>
      <c r="C3" s="5" t="s">
        <v>2</v>
      </c>
      <c r="D3" s="5" t="s">
        <v>3</v>
      </c>
      <c r="E3" s="5" t="s">
        <v>10</v>
      </c>
      <c r="F3" s="8" t="n">
        <v>177</v>
      </c>
      <c r="G3" s="0" t="n">
        <f aca="true">RAND()</f>
        <v>0.592920796217704</v>
      </c>
      <c r="H3" s="0" t="n">
        <v>0.323154237951548</v>
      </c>
      <c r="J3" s="7" t="n">
        <f aca="false">(F3-$I$1)^2</f>
        <v>31329</v>
      </c>
      <c r="K3" s="3" t="n">
        <f aca="false">(F3-I$5)^2</f>
        <v>31329</v>
      </c>
    </row>
    <row r="4" customFormat="false" ht="13.8" hidden="false" customHeight="false" outlineLevel="0" collapsed="false">
      <c r="A4" s="5" t="s">
        <v>11</v>
      </c>
      <c r="B4" s="5" t="s">
        <v>12</v>
      </c>
      <c r="C4" s="5" t="s">
        <v>2</v>
      </c>
      <c r="D4" s="5" t="s">
        <v>3</v>
      </c>
      <c r="E4" s="5" t="s">
        <v>10</v>
      </c>
      <c r="F4" s="8" t="n">
        <v>180</v>
      </c>
      <c r="G4" s="0" t="n">
        <f aca="true">RAND()</f>
        <v>0.358190816600825</v>
      </c>
      <c r="H4" s="0" t="n">
        <v>0.0384351531698976</v>
      </c>
      <c r="J4" s="7" t="n">
        <f aca="false">(F4-$I$1)^2</f>
        <v>32400</v>
      </c>
      <c r="K4" s="3" t="n">
        <f aca="false">(F4-I$5)^2</f>
        <v>32400</v>
      </c>
    </row>
    <row r="5" customFormat="false" ht="13.8" hidden="false" customHeight="false" outlineLevel="0" collapsed="false">
      <c r="A5" s="5" t="s">
        <v>13</v>
      </c>
      <c r="B5" s="5" t="s">
        <v>14</v>
      </c>
      <c r="C5" s="5" t="s">
        <v>2</v>
      </c>
      <c r="D5" s="5" t="s">
        <v>15</v>
      </c>
      <c r="E5" s="5" t="s">
        <v>4</v>
      </c>
      <c r="F5" s="8" t="n">
        <v>185</v>
      </c>
      <c r="G5" s="0" t="n">
        <f aca="true">RAND()</f>
        <v>0.229254439352793</v>
      </c>
      <c r="H5" s="0" t="n">
        <v>0.894505120966178</v>
      </c>
      <c r="J5" s="7" t="n">
        <f aca="false">(F5-$I$1)^2</f>
        <v>34225</v>
      </c>
      <c r="K5" s="3" t="n">
        <f aca="false">(F5-I$5)^2</f>
        <v>34225</v>
      </c>
      <c r="L5" s="0" t="n">
        <f aca="false">SUM(F5:F8)</f>
        <v>684</v>
      </c>
      <c r="M5" s="0" t="n">
        <f aca="false">(F5-L$6)^2</f>
        <v>196</v>
      </c>
      <c r="N5" s="0" t="n">
        <f aca="false">COUNTIF(E5:E8,"Yes")</f>
        <v>1</v>
      </c>
      <c r="O5" s="0" t="n">
        <f aca="false">COUNTIF(F5:F12,"Yes")</f>
        <v>0</v>
      </c>
      <c r="P5" s="0" t="n">
        <f aca="false">COUNTIF(E5:E11,"Yes")</f>
        <v>1</v>
      </c>
    </row>
    <row r="6" customFormat="false" ht="13.8" hidden="false" customHeight="false" outlineLevel="0" collapsed="false">
      <c r="A6" s="4" t="s">
        <v>16</v>
      </c>
      <c r="B6" s="4" t="s">
        <v>17</v>
      </c>
      <c r="C6" s="4" t="s">
        <v>2</v>
      </c>
      <c r="D6" s="4" t="s">
        <v>15</v>
      </c>
      <c r="E6" s="5" t="s">
        <v>4</v>
      </c>
      <c r="F6" s="6" t="n">
        <v>172</v>
      </c>
      <c r="G6" s="0" t="n">
        <f aca="true">RAND()</f>
        <v>0.702356173933113</v>
      </c>
      <c r="H6" s="0" t="n">
        <v>0.742373545412005</v>
      </c>
      <c r="J6" s="7" t="n">
        <f aca="false">(F6-$I$1)^2</f>
        <v>29584</v>
      </c>
      <c r="K6" s="3" t="n">
        <f aca="false">(F6-I$5)^2</f>
        <v>29584</v>
      </c>
      <c r="L6" s="0" t="n">
        <f aca="false">L5/4</f>
        <v>171</v>
      </c>
      <c r="M6" s="0" t="n">
        <f aca="false">(F6-L$6)^2</f>
        <v>1</v>
      </c>
    </row>
    <row r="7" customFormat="false" ht="13.8" hidden="false" customHeight="false" outlineLevel="0" collapsed="false">
      <c r="A7" s="5" t="s">
        <v>18</v>
      </c>
      <c r="B7" s="5" t="s">
        <v>19</v>
      </c>
      <c r="C7" s="5" t="s">
        <v>7</v>
      </c>
      <c r="D7" s="5" t="s">
        <v>15</v>
      </c>
      <c r="E7" s="5" t="s">
        <v>10</v>
      </c>
      <c r="F7" s="8" t="n">
        <v>167</v>
      </c>
      <c r="G7" s="0" t="n">
        <f aca="true">RAND()</f>
        <v>0.0545106436715643</v>
      </c>
      <c r="H7" s="0" t="n">
        <v>0.693856946280711</v>
      </c>
      <c r="J7" s="7" t="n">
        <f aca="false">(F7-$I$1)^2</f>
        <v>27889</v>
      </c>
      <c r="K7" s="3" t="n">
        <f aca="false">(F7-I$2)^2</f>
        <v>27889</v>
      </c>
      <c r="M7" s="0" t="n">
        <f aca="false">(F7-L$6)^2</f>
        <v>16</v>
      </c>
    </row>
    <row r="8" customFormat="false" ht="13.8" hidden="false" customHeight="false" outlineLevel="0" collapsed="false">
      <c r="A8" s="5" t="s">
        <v>20</v>
      </c>
      <c r="B8" s="5" t="s">
        <v>21</v>
      </c>
      <c r="C8" s="5" t="s">
        <v>7</v>
      </c>
      <c r="D8" s="5" t="s">
        <v>15</v>
      </c>
      <c r="E8" s="5" t="s">
        <v>4</v>
      </c>
      <c r="F8" s="8" t="n">
        <v>160</v>
      </c>
      <c r="G8" s="0" t="n">
        <f aca="true">RAND()</f>
        <v>0.93501598355112</v>
      </c>
      <c r="H8" s="0" t="n">
        <v>0.639417057466293</v>
      </c>
      <c r="J8" s="7" t="n">
        <f aca="false">(F8-$I$1)^2</f>
        <v>25600</v>
      </c>
      <c r="K8" s="3" t="n">
        <f aca="false">(F8-I$2)^2</f>
        <v>25600</v>
      </c>
      <c r="M8" s="0" t="n">
        <f aca="false">(F8-L$6)^2</f>
        <v>121</v>
      </c>
    </row>
    <row r="9" customFormat="false" ht="13.8" hidden="false" customHeight="false" outlineLevel="0" collapsed="false">
      <c r="A9" s="5" t="s">
        <v>22</v>
      </c>
      <c r="B9" s="5" t="s">
        <v>23</v>
      </c>
      <c r="C9" s="5" t="s">
        <v>7</v>
      </c>
      <c r="D9" s="5" t="s">
        <v>15</v>
      </c>
      <c r="E9" s="5" t="s">
        <v>4</v>
      </c>
      <c r="F9" s="8" t="n">
        <v>160</v>
      </c>
      <c r="G9" s="0" t="n">
        <f aca="true">RAND()</f>
        <v>0.685106106265566</v>
      </c>
      <c r="H9" s="0" t="n">
        <v>0.631705406655257</v>
      </c>
      <c r="J9" s="7" t="n">
        <f aca="false">(F9-$I$1)^2</f>
        <v>25600</v>
      </c>
      <c r="K9" s="3" t="n">
        <f aca="false">(F9-I$2)^2</f>
        <v>25600</v>
      </c>
      <c r="M9" s="0" t="n">
        <f aca="false">(F9-L$6)^2</f>
        <v>121</v>
      </c>
    </row>
    <row r="10" customFormat="false" ht="13.8" hidden="false" customHeight="false" outlineLevel="0" collapsed="false">
      <c r="A10" s="5" t="s">
        <v>24</v>
      </c>
      <c r="B10" s="5" t="s">
        <v>25</v>
      </c>
      <c r="C10" s="5" t="s">
        <v>2</v>
      </c>
      <c r="D10" s="5" t="s">
        <v>15</v>
      </c>
      <c r="E10" s="5" t="s">
        <v>4</v>
      </c>
      <c r="F10" s="8" t="n">
        <v>180</v>
      </c>
      <c r="G10" s="0" t="n">
        <f aca="true">RAND()</f>
        <v>0.467224596929991</v>
      </c>
      <c r="H10" s="0" t="n">
        <v>0.398115005219571</v>
      </c>
      <c r="J10" s="7" t="n">
        <f aca="false">(F10-$I$1)^2</f>
        <v>32400</v>
      </c>
      <c r="K10" s="3" t="n">
        <f aca="false">(F10-I$5)^2</f>
        <v>32400</v>
      </c>
      <c r="M10" s="0" t="n">
        <f aca="false">(F10-L$6)^2</f>
        <v>81</v>
      </c>
    </row>
    <row r="11" customFormat="false" ht="13.8" hidden="false" customHeight="false" outlineLevel="0" collapsed="false">
      <c r="A11" s="5" t="s">
        <v>26</v>
      </c>
      <c r="B11" s="5" t="s">
        <v>27</v>
      </c>
      <c r="C11" s="5" t="s">
        <v>7</v>
      </c>
      <c r="D11" s="5" t="s">
        <v>15</v>
      </c>
      <c r="E11" s="5" t="s">
        <v>4</v>
      </c>
      <c r="F11" s="8" t="n">
        <v>162</v>
      </c>
      <c r="G11" s="0" t="n">
        <f aca="true">RAND()</f>
        <v>0.825525826565225</v>
      </c>
      <c r="H11" s="0" t="n">
        <v>0.238468113407362</v>
      </c>
      <c r="J11" s="7" t="n">
        <f aca="false">(F11-$I$1)^2</f>
        <v>26244</v>
      </c>
      <c r="K11" s="3" t="n">
        <f aca="false">(F11-I$2)^2</f>
        <v>26244</v>
      </c>
      <c r="M11" s="0" t="n">
        <f aca="false">(F11-L$6)^2</f>
        <v>81</v>
      </c>
    </row>
    <row r="12" customFormat="false" ht="13.8" hidden="false" customHeight="false" outlineLevel="0" collapsed="false">
      <c r="A12" s="5" t="s">
        <v>28</v>
      </c>
      <c r="B12" s="5" t="s">
        <v>29</v>
      </c>
      <c r="C12" s="5" t="s">
        <v>2</v>
      </c>
      <c r="D12" s="5" t="s">
        <v>30</v>
      </c>
      <c r="E12" s="5" t="s">
        <v>4</v>
      </c>
      <c r="F12" s="8" t="n">
        <v>200</v>
      </c>
      <c r="G12" s="0" t="n">
        <f aca="true">RAND()</f>
        <v>0.0219777669566343</v>
      </c>
      <c r="H12" s="0" t="n">
        <v>0.971098659445604</v>
      </c>
      <c r="J12" s="7" t="n">
        <f aca="false">(F12-$I$1)^2</f>
        <v>40000</v>
      </c>
      <c r="K12" s="3" t="n">
        <f aca="false">(F12-I$5)^2</f>
        <v>40000</v>
      </c>
      <c r="M12" s="0" t="n">
        <f aca="false">(F12-L$6)^2</f>
        <v>841</v>
      </c>
      <c r="P12" s="9" t="n">
        <f aca="false">COUNTIF(E12:E35,"Yes")</f>
        <v>11</v>
      </c>
    </row>
    <row r="13" customFormat="false" ht="13.8" hidden="false" customHeight="false" outlineLevel="0" collapsed="false">
      <c r="A13" s="5" t="s">
        <v>31</v>
      </c>
      <c r="B13" s="5" t="s">
        <v>32</v>
      </c>
      <c r="C13" s="5" t="s">
        <v>7</v>
      </c>
      <c r="D13" s="5" t="s">
        <v>30</v>
      </c>
      <c r="E13" s="5" t="s">
        <v>10</v>
      </c>
      <c r="F13" s="8" t="n">
        <v>185</v>
      </c>
      <c r="G13" s="0" t="n">
        <f aca="true">RAND()</f>
        <v>0.521088822757893</v>
      </c>
      <c r="H13" s="0" t="n">
        <v>0.913151156947038</v>
      </c>
      <c r="J13" s="7" t="n">
        <f aca="false">(F13-$I$1)^2</f>
        <v>34225</v>
      </c>
      <c r="K13" s="3" t="n">
        <f aca="false">(F13-I$2)^2</f>
        <v>34225</v>
      </c>
      <c r="M13" s="0" t="n">
        <f aca="false">SUM(M5:M8)/4</f>
        <v>83.5</v>
      </c>
    </row>
    <row r="14" customFormat="false" ht="13.8" hidden="false" customHeight="false" outlineLevel="0" collapsed="false">
      <c r="A14" s="5" t="s">
        <v>33</v>
      </c>
      <c r="B14" s="5" t="s">
        <v>34</v>
      </c>
      <c r="C14" s="5" t="s">
        <v>2</v>
      </c>
      <c r="D14" s="5" t="s">
        <v>30</v>
      </c>
      <c r="E14" s="5" t="s">
        <v>4</v>
      </c>
      <c r="F14" s="8" t="n">
        <v>210</v>
      </c>
      <c r="G14" s="0" t="n">
        <f aca="true">RAND()</f>
        <v>0.426849491102831</v>
      </c>
      <c r="H14" s="0" t="n">
        <v>0.88278113706179</v>
      </c>
      <c r="J14" s="7" t="n">
        <f aca="false">(F14-$I$1)^2</f>
        <v>44100</v>
      </c>
      <c r="K14" s="3" t="n">
        <f aca="false">(F14-I$5)^2</f>
        <v>44100</v>
      </c>
      <c r="M14" s="0" t="n">
        <f aca="false">(F14-L$13)^2</f>
        <v>44100</v>
      </c>
    </row>
    <row r="15" customFormat="false" ht="13.8" hidden="false" customHeight="false" outlineLevel="0" collapsed="false">
      <c r="A15" s="5" t="s">
        <v>35</v>
      </c>
      <c r="B15" s="5" t="s">
        <v>36</v>
      </c>
      <c r="C15" s="5" t="s">
        <v>2</v>
      </c>
      <c r="D15" s="5" t="s">
        <v>30</v>
      </c>
      <c r="E15" s="5" t="s">
        <v>4</v>
      </c>
      <c r="F15" s="8" t="n">
        <v>182</v>
      </c>
      <c r="G15" s="0" t="n">
        <f aca="true">RAND()</f>
        <v>0.552752121472961</v>
      </c>
      <c r="H15" s="0" t="n">
        <v>0.759518590132039</v>
      </c>
      <c r="J15" s="7" t="n">
        <f aca="false">(F15-$I$1)^2</f>
        <v>33124</v>
      </c>
      <c r="K15" s="3" t="n">
        <f aca="false">(F15-I$5)^2</f>
        <v>33124</v>
      </c>
      <c r="M15" s="0" t="n">
        <f aca="false">(F15-L$13)^2</f>
        <v>33124</v>
      </c>
    </row>
    <row r="16" customFormat="false" ht="13.8" hidden="false" customHeight="false" outlineLevel="0" collapsed="false">
      <c r="A16" s="4" t="s">
        <v>37</v>
      </c>
      <c r="B16" s="4" t="s">
        <v>38</v>
      </c>
      <c r="C16" s="4" t="s">
        <v>7</v>
      </c>
      <c r="D16" s="4" t="s">
        <v>30</v>
      </c>
      <c r="E16" s="5" t="s">
        <v>10</v>
      </c>
      <c r="F16" s="10" t="n">
        <v>190</v>
      </c>
      <c r="G16" s="0" t="n">
        <f aca="true">RAND()</f>
        <v>0.532417260145167</v>
      </c>
      <c r="H16" s="0" t="n">
        <v>0.752557257983787</v>
      </c>
      <c r="J16" s="7" t="n">
        <f aca="false">(F16-$I$1)^2</f>
        <v>36100</v>
      </c>
      <c r="K16" s="3" t="n">
        <f aca="false">(F16-I$2)^2</f>
        <v>36100</v>
      </c>
      <c r="M16" s="0" t="n">
        <f aca="false">(F16-L$13)^2</f>
        <v>36100</v>
      </c>
    </row>
    <row r="17" customFormat="false" ht="13.8" hidden="false" customHeight="false" outlineLevel="0" collapsed="false">
      <c r="A17" s="5" t="s">
        <v>39</v>
      </c>
      <c r="B17" s="5" t="s">
        <v>40</v>
      </c>
      <c r="C17" s="5" t="s">
        <v>2</v>
      </c>
      <c r="D17" s="5" t="s">
        <v>30</v>
      </c>
      <c r="E17" s="5" t="s">
        <v>4</v>
      </c>
      <c r="F17" s="8" t="n">
        <v>190</v>
      </c>
      <c r="G17" s="0" t="n">
        <f aca="true">RAND()</f>
        <v>0.178410485136319</v>
      </c>
      <c r="H17" s="0" t="n">
        <v>0.594387233140767</v>
      </c>
      <c r="J17" s="7" t="n">
        <f aca="false">(F17-$I$1)^2</f>
        <v>36100</v>
      </c>
      <c r="K17" s="3" t="n">
        <f aca="false">(F17-I$5)^2</f>
        <v>36100</v>
      </c>
      <c r="M17" s="0" t="n">
        <f aca="false">(F17-L$13)^2</f>
        <v>36100</v>
      </c>
    </row>
    <row r="18" customFormat="false" ht="13.8" hidden="false" customHeight="false" outlineLevel="0" collapsed="false">
      <c r="A18" s="5" t="s">
        <v>41</v>
      </c>
      <c r="B18" s="5" t="s">
        <v>42</v>
      </c>
      <c r="C18" s="5" t="s">
        <v>2</v>
      </c>
      <c r="D18" s="5" t="s">
        <v>30</v>
      </c>
      <c r="E18" s="5" t="s">
        <v>4</v>
      </c>
      <c r="F18" s="8" t="n">
        <v>200</v>
      </c>
      <c r="G18" s="0" t="n">
        <f aca="true">RAND()</f>
        <v>0.685619358938472</v>
      </c>
      <c r="H18" s="0" t="n">
        <v>0.586156037663228</v>
      </c>
      <c r="J18" s="7" t="n">
        <f aca="false">(F18-$I$1)^2</f>
        <v>40000</v>
      </c>
      <c r="K18" s="3" t="n">
        <f aca="false">(F18-I$5)^2</f>
        <v>40000</v>
      </c>
      <c r="M18" s="0" t="n">
        <f aca="false">(F18-L$13)^2</f>
        <v>40000</v>
      </c>
    </row>
    <row r="19" customFormat="false" ht="13.8" hidden="false" customHeight="false" outlineLevel="0" collapsed="false">
      <c r="A19" s="5" t="s">
        <v>43</v>
      </c>
      <c r="B19" s="5" t="s">
        <v>44</v>
      </c>
      <c r="C19" s="5" t="s">
        <v>2</v>
      </c>
      <c r="D19" s="5" t="s">
        <v>30</v>
      </c>
      <c r="E19" s="5" t="s">
        <v>10</v>
      </c>
      <c r="F19" s="8" t="n">
        <v>203</v>
      </c>
      <c r="G19" s="0" t="n">
        <f aca="true">RAND()</f>
        <v>0.863571661561877</v>
      </c>
      <c r="H19" s="0" t="n">
        <v>0.568626725473939</v>
      </c>
      <c r="J19" s="7" t="n">
        <f aca="false">(F19-$I$1)^2</f>
        <v>41209</v>
      </c>
      <c r="K19" s="3" t="n">
        <f aca="false">(F19-I$5)^2</f>
        <v>41209</v>
      </c>
      <c r="M19" s="0" t="n">
        <f aca="false">(F19-L$13)^2</f>
        <v>41209</v>
      </c>
    </row>
    <row r="20" customFormat="false" ht="13.8" hidden="false" customHeight="false" outlineLevel="0" collapsed="false">
      <c r="A20" s="5" t="s">
        <v>45</v>
      </c>
      <c r="B20" s="5" t="s">
        <v>46</v>
      </c>
      <c r="C20" s="5" t="s">
        <v>2</v>
      </c>
      <c r="D20" s="5" t="s">
        <v>30</v>
      </c>
      <c r="E20" s="5" t="s">
        <v>4</v>
      </c>
      <c r="F20" s="8" t="n">
        <v>200</v>
      </c>
      <c r="G20" s="0" t="n">
        <f aca="true">RAND()</f>
        <v>0.14122388048339</v>
      </c>
      <c r="H20" s="0" t="n">
        <v>0.542591057385575</v>
      </c>
      <c r="J20" s="7" t="n">
        <f aca="false">(F20-$I$1)^2</f>
        <v>40000</v>
      </c>
      <c r="K20" s="3" t="n">
        <f aca="false">(F20-I$5)^2</f>
        <v>40000</v>
      </c>
      <c r="M20" s="0" t="n">
        <f aca="false">SUM(M12:M19)/8</f>
        <v>28944.6875</v>
      </c>
    </row>
    <row r="21" customFormat="false" ht="13.8" hidden="false" customHeight="false" outlineLevel="0" collapsed="false">
      <c r="A21" s="5" t="s">
        <v>47</v>
      </c>
      <c r="B21" s="5" t="s">
        <v>48</v>
      </c>
      <c r="C21" s="5" t="s">
        <v>7</v>
      </c>
      <c r="D21" s="5" t="s">
        <v>30</v>
      </c>
      <c r="E21" s="5" t="s">
        <v>10</v>
      </c>
      <c r="F21" s="8" t="n">
        <v>187</v>
      </c>
      <c r="G21" s="0" t="n">
        <f aca="true">RAND()</f>
        <v>0.000620527217099867</v>
      </c>
      <c r="H21" s="0" t="n">
        <v>0.47237572929762</v>
      </c>
      <c r="J21" s="7" t="n">
        <f aca="false">(F21-$I$1)^2</f>
        <v>34969</v>
      </c>
      <c r="K21" s="3" t="n">
        <f aca="false">(F21-I$2)^2</f>
        <v>34969</v>
      </c>
    </row>
    <row r="22" customFormat="false" ht="13.8" hidden="false" customHeight="false" outlineLevel="0" collapsed="false">
      <c r="A22" s="5" t="s">
        <v>49</v>
      </c>
      <c r="B22" s="5" t="s">
        <v>50</v>
      </c>
      <c r="C22" s="5" t="s">
        <v>7</v>
      </c>
      <c r="D22" s="5" t="s">
        <v>30</v>
      </c>
      <c r="E22" s="5" t="s">
        <v>10</v>
      </c>
      <c r="F22" s="8" t="n">
        <v>182</v>
      </c>
      <c r="G22" s="0" t="n">
        <f aca="true">RAND()</f>
        <v>0.988730822185261</v>
      </c>
      <c r="H22" s="0" t="n">
        <v>0.464168844122667</v>
      </c>
      <c r="J22" s="7" t="n">
        <f aca="false">(F22-$I$1)^2</f>
        <v>33124</v>
      </c>
      <c r="K22" s="3" t="n">
        <f aca="false">(F22-I$2)^2</f>
        <v>33124</v>
      </c>
    </row>
    <row r="23" customFormat="false" ht="13.8" hidden="false" customHeight="false" outlineLevel="0" collapsed="false">
      <c r="A23" s="5" t="s">
        <v>51</v>
      </c>
      <c r="B23" s="5" t="s">
        <v>52</v>
      </c>
      <c r="C23" s="5" t="s">
        <v>2</v>
      </c>
      <c r="D23" s="5" t="s">
        <v>30</v>
      </c>
      <c r="E23" s="5" t="s">
        <v>4</v>
      </c>
      <c r="F23" s="8" t="n">
        <v>210</v>
      </c>
      <c r="G23" s="0" t="n">
        <f aca="true">RAND()</f>
        <v>0.758032339808071</v>
      </c>
      <c r="H23" s="0" t="n">
        <v>0.447652891126703</v>
      </c>
      <c r="J23" s="7" t="n">
        <f aca="false">(F23-$I$1)^2</f>
        <v>44100</v>
      </c>
      <c r="K23" s="3" t="n">
        <f aca="false">(F23-I$5)^2</f>
        <v>44100</v>
      </c>
    </row>
    <row r="24" customFormat="false" ht="13.8" hidden="false" customHeight="false" outlineLevel="0" collapsed="false">
      <c r="A24" s="5" t="s">
        <v>53</v>
      </c>
      <c r="B24" s="5" t="s">
        <v>54</v>
      </c>
      <c r="C24" s="5" t="s">
        <v>7</v>
      </c>
      <c r="D24" s="5" t="s">
        <v>30</v>
      </c>
      <c r="E24" s="5" t="s">
        <v>10</v>
      </c>
      <c r="F24" s="8" t="n">
        <v>198</v>
      </c>
      <c r="G24" s="0" t="n">
        <f aca="true">RAND()</f>
        <v>0.533144151346043</v>
      </c>
      <c r="H24" s="0" t="n">
        <v>0.435096135540512</v>
      </c>
      <c r="J24" s="7" t="n">
        <f aca="false">(F24-$I$1)^2</f>
        <v>39204</v>
      </c>
      <c r="K24" s="3" t="n">
        <f aca="false">(F24-I$2)^2</f>
        <v>39204</v>
      </c>
    </row>
    <row r="25" customFormat="false" ht="13.8" hidden="false" customHeight="false" outlineLevel="0" collapsed="false">
      <c r="A25" s="5" t="s">
        <v>55</v>
      </c>
      <c r="B25" s="5" t="s">
        <v>56</v>
      </c>
      <c r="C25" s="5" t="s">
        <v>7</v>
      </c>
      <c r="D25" s="5" t="s">
        <v>30</v>
      </c>
      <c r="E25" s="5" t="s">
        <v>4</v>
      </c>
      <c r="F25" s="8" t="n">
        <v>203</v>
      </c>
      <c r="G25" s="0" t="n">
        <f aca="true">RAND()</f>
        <v>0.272436024029681</v>
      </c>
      <c r="H25" s="0" t="n">
        <v>0.401985181048932</v>
      </c>
      <c r="J25" s="7" t="n">
        <f aca="false">(F25-$I$1)^2</f>
        <v>41209</v>
      </c>
      <c r="K25" s="3" t="n">
        <f aca="false">(F25-I$2)^2</f>
        <v>41209</v>
      </c>
    </row>
    <row r="26" customFormat="false" ht="13.8" hidden="false" customHeight="false" outlineLevel="0" collapsed="false">
      <c r="A26" s="5" t="s">
        <v>57</v>
      </c>
      <c r="B26" s="5" t="s">
        <v>58</v>
      </c>
      <c r="C26" s="5" t="s">
        <v>2</v>
      </c>
      <c r="D26" s="5" t="s">
        <v>30</v>
      </c>
      <c r="E26" s="5" t="s">
        <v>4</v>
      </c>
      <c r="F26" s="8" t="n">
        <v>205</v>
      </c>
      <c r="G26" s="0" t="n">
        <f aca="true">RAND()</f>
        <v>0.400113294012517</v>
      </c>
      <c r="H26" s="0" t="n">
        <v>0.341472689020844</v>
      </c>
      <c r="J26" s="7" t="n">
        <f aca="false">(F26-$I$1)^2</f>
        <v>42025</v>
      </c>
      <c r="K26" s="3" t="n">
        <f aca="false">(F26-I$5)^2</f>
        <v>42025</v>
      </c>
    </row>
    <row r="27" customFormat="false" ht="13.8" hidden="false" customHeight="false" outlineLevel="0" collapsed="false">
      <c r="A27" s="5" t="s">
        <v>59</v>
      </c>
      <c r="B27" s="5" t="s">
        <v>60</v>
      </c>
      <c r="C27" s="5" t="s">
        <v>7</v>
      </c>
      <c r="D27" s="5" t="s">
        <v>30</v>
      </c>
      <c r="E27" s="5" t="s">
        <v>4</v>
      </c>
      <c r="F27" s="8" t="n">
        <v>195</v>
      </c>
      <c r="G27" s="0" t="n">
        <f aca="true">RAND()</f>
        <v>0.16112761676331</v>
      </c>
      <c r="H27" s="0" t="n">
        <v>0.28769582799909</v>
      </c>
      <c r="J27" s="7" t="n">
        <f aca="false">(F27-$I$1)^2</f>
        <v>38025</v>
      </c>
      <c r="K27" s="3" t="n">
        <f aca="false">(F27-I$2)^2</f>
        <v>38025</v>
      </c>
    </row>
    <row r="28" customFormat="false" ht="13.8" hidden="false" customHeight="false" outlineLevel="0" collapsed="false">
      <c r="A28" s="5" t="s">
        <v>61</v>
      </c>
      <c r="B28" s="5" t="s">
        <v>62</v>
      </c>
      <c r="C28" s="5" t="s">
        <v>2</v>
      </c>
      <c r="D28" s="5" t="s">
        <v>30</v>
      </c>
      <c r="E28" s="5" t="s">
        <v>4</v>
      </c>
      <c r="F28" s="8" t="n">
        <v>200</v>
      </c>
      <c r="G28" s="0" t="n">
        <f aca="true">RAND()</f>
        <v>0.00146717464480387</v>
      </c>
      <c r="H28" s="0" t="n">
        <v>0.247194813898647</v>
      </c>
      <c r="J28" s="7" t="n">
        <f aca="false">(F28-$I$1)^2</f>
        <v>40000</v>
      </c>
      <c r="K28" s="3" t="n">
        <f aca="false">(F28-I$5)^2</f>
        <v>40000</v>
      </c>
    </row>
    <row r="29" customFormat="false" ht="13.8" hidden="false" customHeight="false" outlineLevel="0" collapsed="false">
      <c r="A29" s="5" t="s">
        <v>63</v>
      </c>
      <c r="B29" s="5" t="s">
        <v>64</v>
      </c>
      <c r="C29" s="5" t="s">
        <v>7</v>
      </c>
      <c r="D29" s="5" t="s">
        <v>30</v>
      </c>
      <c r="E29" s="5" t="s">
        <v>10</v>
      </c>
      <c r="F29" s="8" t="n">
        <v>185</v>
      </c>
      <c r="G29" s="0" t="n">
        <f aca="true">RAND()</f>
        <v>0.548642634925977</v>
      </c>
      <c r="H29" s="0" t="n">
        <v>0.241234654119112</v>
      </c>
      <c r="J29" s="7" t="n">
        <f aca="false">(F29-$I$1)^2</f>
        <v>34225</v>
      </c>
      <c r="K29" s="3" t="n">
        <f aca="false">(F29-I$2)^2</f>
        <v>34225</v>
      </c>
    </row>
    <row r="30" customFormat="false" ht="13.8" hidden="false" customHeight="false" outlineLevel="0" collapsed="false">
      <c r="A30" s="4" t="s">
        <v>65</v>
      </c>
      <c r="B30" s="4" t="s">
        <v>66</v>
      </c>
      <c r="C30" s="4" t="s">
        <v>7</v>
      </c>
      <c r="D30" s="4" t="s">
        <v>30</v>
      </c>
      <c r="E30" s="5" t="s">
        <v>10</v>
      </c>
      <c r="F30" s="6" t="n">
        <v>175</v>
      </c>
      <c r="G30" s="0" t="n">
        <f aca="true">RAND()</f>
        <v>0.362581753096888</v>
      </c>
      <c r="H30" s="0" t="n">
        <v>0.155879571970339</v>
      </c>
      <c r="J30" s="7" t="n">
        <f aca="false">(F30-$I$1)^2</f>
        <v>30625</v>
      </c>
      <c r="K30" s="3" t="n">
        <f aca="false">(F30-I$2)^2</f>
        <v>30625</v>
      </c>
    </row>
    <row r="31" customFormat="false" ht="13.8" hidden="false" customHeight="false" outlineLevel="0" collapsed="false">
      <c r="A31" s="5" t="s">
        <v>67</v>
      </c>
      <c r="B31" s="5" t="s">
        <v>68</v>
      </c>
      <c r="C31" s="5" t="s">
        <v>7</v>
      </c>
      <c r="D31" s="5" t="s">
        <v>30</v>
      </c>
      <c r="E31" s="5" t="s">
        <v>10</v>
      </c>
      <c r="F31" s="8" t="n">
        <v>175</v>
      </c>
      <c r="G31" s="0" t="n">
        <f aca="true">RAND()</f>
        <v>0.622198952206786</v>
      </c>
      <c r="H31" s="0" t="n">
        <v>0.139372389561637</v>
      </c>
      <c r="J31" s="7" t="n">
        <f aca="false">(F31-$I$1)^2</f>
        <v>30625</v>
      </c>
      <c r="K31" s="3" t="n">
        <f aca="false">(F31-I$2)^2</f>
        <v>30625</v>
      </c>
    </row>
    <row r="32" customFormat="false" ht="13.8" hidden="false" customHeight="false" outlineLevel="0" collapsed="false">
      <c r="A32" s="5" t="s">
        <v>69</v>
      </c>
      <c r="B32" s="5" t="s">
        <v>70</v>
      </c>
      <c r="C32" s="5" t="s">
        <v>7</v>
      </c>
      <c r="D32" s="5" t="s">
        <v>30</v>
      </c>
      <c r="E32" s="5" t="s">
        <v>10</v>
      </c>
      <c r="F32" s="8" t="n">
        <v>182</v>
      </c>
      <c r="G32" s="0" t="n">
        <f aca="true">RAND()</f>
        <v>0.447512290000362</v>
      </c>
      <c r="H32" s="0" t="n">
        <v>0.100345321034662</v>
      </c>
      <c r="J32" s="7" t="n">
        <f aca="false">(F32-$I$1)^2</f>
        <v>33124</v>
      </c>
      <c r="K32" s="3" t="n">
        <f aca="false">(F32-I$2)^2</f>
        <v>33124</v>
      </c>
    </row>
    <row r="33" customFormat="false" ht="13.8" hidden="false" customHeight="false" outlineLevel="0" collapsed="false">
      <c r="A33" s="5" t="s">
        <v>71</v>
      </c>
      <c r="B33" s="5" t="s">
        <v>72</v>
      </c>
      <c r="C33" s="5" t="s">
        <v>7</v>
      </c>
      <c r="D33" s="5" t="s">
        <v>30</v>
      </c>
      <c r="E33" s="5" t="s">
        <v>4</v>
      </c>
      <c r="F33" s="8" t="n">
        <v>193</v>
      </c>
      <c r="G33" s="0" t="n">
        <f aca="true">RAND()</f>
        <v>0.0708201609868525</v>
      </c>
      <c r="H33" s="0" t="n">
        <v>0.0452055579113634</v>
      </c>
      <c r="J33" s="7" t="n">
        <f aca="false">(F33-$I$1)^2</f>
        <v>37249</v>
      </c>
      <c r="K33" s="3" t="n">
        <f aca="false">(F33-I$2)^2</f>
        <v>37249</v>
      </c>
    </row>
    <row r="34" customFormat="false" ht="13.8" hidden="false" customHeight="false" outlineLevel="0" collapsed="false">
      <c r="A34" s="5" t="s">
        <v>73</v>
      </c>
      <c r="B34" s="5" t="s">
        <v>74</v>
      </c>
      <c r="C34" s="5" t="s">
        <v>2</v>
      </c>
      <c r="D34" s="5" t="s">
        <v>30</v>
      </c>
      <c r="E34" s="5" t="s">
        <v>4</v>
      </c>
      <c r="F34" s="8" t="n">
        <v>203</v>
      </c>
      <c r="G34" s="0" t="n">
        <f aca="true">RAND()</f>
        <v>0.684928707248438</v>
      </c>
      <c r="H34" s="0" t="n">
        <v>0.0227836006627428</v>
      </c>
      <c r="J34" s="7" t="n">
        <f aca="false">(F34-$I$1)^2</f>
        <v>41209</v>
      </c>
      <c r="K34" s="3" t="n">
        <f aca="false">(F34-I$5)^2</f>
        <v>41209</v>
      </c>
    </row>
    <row r="35" customFormat="false" ht="13.8" hidden="false" customHeight="false" outlineLevel="0" collapsed="false">
      <c r="A35" s="5" t="s">
        <v>75</v>
      </c>
      <c r="B35" s="5" t="s">
        <v>76</v>
      </c>
      <c r="C35" s="5" t="s">
        <v>2</v>
      </c>
      <c r="D35" s="5" t="s">
        <v>30</v>
      </c>
      <c r="E35" s="5" t="s">
        <v>10</v>
      </c>
      <c r="F35" s="8" t="n">
        <v>205</v>
      </c>
      <c r="G35" s="0" t="n">
        <f aca="true">RAND()</f>
        <v>0.792634994882542</v>
      </c>
      <c r="H35" s="0" t="n">
        <v>0.00419378915325042</v>
      </c>
      <c r="J35" s="7" t="n">
        <f aca="false">(F35-$I$1)^2</f>
        <v>42025</v>
      </c>
      <c r="K35" s="3" t="n">
        <f aca="false">(F35-I$5)^2</f>
        <v>42025</v>
      </c>
    </row>
    <row r="36" customFormat="false" ht="13.8" hidden="false" customHeight="false" outlineLevel="0" collapsed="false">
      <c r="A36" s="5" t="s">
        <v>77</v>
      </c>
      <c r="B36" s="5" t="s">
        <v>78</v>
      </c>
      <c r="C36" s="5" t="s">
        <v>2</v>
      </c>
      <c r="D36" s="5" t="s">
        <v>79</v>
      </c>
      <c r="E36" s="5" t="s">
        <v>4</v>
      </c>
      <c r="F36" s="8" t="n">
        <v>185</v>
      </c>
      <c r="G36" s="0" t="n">
        <f aca="true">RAND()</f>
        <v>0.711767520566073</v>
      </c>
      <c r="H36" s="0" t="n">
        <v>0.988402754433026</v>
      </c>
      <c r="J36" s="7" t="n">
        <f aca="false">(F36-$I$1)^2</f>
        <v>34225</v>
      </c>
      <c r="K36" s="3" t="n">
        <f aca="false">(F36-I$5)^2</f>
        <v>34225</v>
      </c>
      <c r="L36" s="0" t="n">
        <f aca="false">SUM(F36:F39)</f>
        <v>747</v>
      </c>
      <c r="M36" s="0" t="n">
        <f aca="false">(F36-L$37)^2</f>
        <v>3.0625</v>
      </c>
      <c r="N36" s="0" t="n">
        <f aca="false">COUNTIF(E36:E39,"Yes")</f>
        <v>2</v>
      </c>
    </row>
    <row r="37" customFormat="false" ht="13.8" hidden="false" customHeight="false" outlineLevel="0" collapsed="false">
      <c r="A37" s="5" t="s">
        <v>80</v>
      </c>
      <c r="B37" s="5" t="s">
        <v>81</v>
      </c>
      <c r="C37" s="5" t="s">
        <v>7</v>
      </c>
      <c r="D37" s="5" t="s">
        <v>79</v>
      </c>
      <c r="E37" s="5" t="s">
        <v>4</v>
      </c>
      <c r="F37" s="8" t="n">
        <v>172</v>
      </c>
      <c r="G37" s="0" t="n">
        <f aca="true">RAND()</f>
        <v>0.0807780446057164</v>
      </c>
      <c r="H37" s="0" t="n">
        <v>0.864068686454331</v>
      </c>
      <c r="J37" s="7" t="n">
        <f aca="false">(F37-$I$1)^2</f>
        <v>29584</v>
      </c>
      <c r="K37" s="3" t="n">
        <f aca="false">(F37-I$2)^2</f>
        <v>29584</v>
      </c>
      <c r="L37" s="0" t="n">
        <f aca="false">L36/4</f>
        <v>186.75</v>
      </c>
      <c r="M37" s="0" t="n">
        <f aca="false">(F37-L$37)^2</f>
        <v>217.5625</v>
      </c>
    </row>
    <row r="38" customFormat="false" ht="13.8" hidden="false" customHeight="false" outlineLevel="0" collapsed="false">
      <c r="A38" s="5" t="s">
        <v>82</v>
      </c>
      <c r="B38" s="5" t="s">
        <v>83</v>
      </c>
      <c r="C38" s="5" t="s">
        <v>7</v>
      </c>
      <c r="D38" s="5" t="s">
        <v>79</v>
      </c>
      <c r="E38" s="5" t="s">
        <v>10</v>
      </c>
      <c r="F38" s="8" t="n">
        <v>190</v>
      </c>
      <c r="G38" s="0" t="n">
        <f aca="true">RAND()</f>
        <v>0.89903224038974</v>
      </c>
      <c r="H38" s="0" t="n">
        <v>0.862054547791874</v>
      </c>
      <c r="J38" s="7" t="n">
        <f aca="false">(F38-$I$1)^2</f>
        <v>36100</v>
      </c>
      <c r="K38" s="3" t="n">
        <f aca="false">(F38-I$2)^2</f>
        <v>36100</v>
      </c>
      <c r="M38" s="0" t="n">
        <f aca="false">(F38-L$37)^2</f>
        <v>10.5625</v>
      </c>
    </row>
    <row r="39" customFormat="false" ht="13.8" hidden="false" customHeight="false" outlineLevel="0" collapsed="false">
      <c r="A39" s="5" t="s">
        <v>8</v>
      </c>
      <c r="B39" s="5" t="s">
        <v>84</v>
      </c>
      <c r="C39" s="5" t="s">
        <v>2</v>
      </c>
      <c r="D39" s="5" t="s">
        <v>79</v>
      </c>
      <c r="E39" s="5" t="s">
        <v>10</v>
      </c>
      <c r="F39" s="8" t="n">
        <v>200</v>
      </c>
      <c r="G39" s="0" t="n">
        <f aca="true">RAND()</f>
        <v>0.631076033802956</v>
      </c>
      <c r="H39" s="0" t="n">
        <v>0.512589866931142</v>
      </c>
      <c r="J39" s="7" t="n">
        <f aca="false">(F39-$I$1)^2</f>
        <v>40000</v>
      </c>
      <c r="K39" s="3" t="n">
        <f aca="false">(F39-I$5)^2</f>
        <v>40000</v>
      </c>
      <c r="M39" s="0" t="n">
        <f aca="false">(F39-L$37)^2</f>
        <v>175.5625</v>
      </c>
    </row>
    <row r="40" customFormat="false" ht="13.8" hidden="false" customHeight="false" outlineLevel="0" collapsed="false">
      <c r="A40" s="5" t="s">
        <v>85</v>
      </c>
      <c r="B40" s="5" t="s">
        <v>86</v>
      </c>
      <c r="C40" s="5" t="s">
        <v>2</v>
      </c>
      <c r="D40" s="5" t="s">
        <v>79</v>
      </c>
      <c r="E40" s="5" t="s">
        <v>10</v>
      </c>
      <c r="F40" s="8" t="n">
        <v>205</v>
      </c>
      <c r="G40" s="0" t="n">
        <f aca="true">RAND()</f>
        <v>0.216972141712347</v>
      </c>
      <c r="H40" s="0" t="n">
        <v>0.488353080488957</v>
      </c>
      <c r="J40" s="7" t="n">
        <f aca="false">(F40-$I$1)^2</f>
        <v>42025</v>
      </c>
      <c r="K40" s="3" t="n">
        <f aca="false">(F40-I$5)^2</f>
        <v>42025</v>
      </c>
      <c r="M40" s="0" t="n">
        <f aca="false">(F40-L$6)^2</f>
        <v>1156</v>
      </c>
    </row>
    <row r="41" customFormat="false" ht="13.8" hidden="false" customHeight="false" outlineLevel="0" collapsed="false">
      <c r="A41" s="5" t="s">
        <v>87</v>
      </c>
      <c r="B41" s="5" t="s">
        <v>88</v>
      </c>
      <c r="C41" s="5" t="s">
        <v>7</v>
      </c>
      <c r="D41" s="5" t="s">
        <v>79</v>
      </c>
      <c r="E41" s="5" t="s">
        <v>10</v>
      </c>
      <c r="F41" s="8" t="n">
        <v>185</v>
      </c>
      <c r="G41" s="0" t="n">
        <f aca="true">RAND()</f>
        <v>0.856023502448569</v>
      </c>
      <c r="H41" s="0" t="n">
        <v>0.300331600567287</v>
      </c>
      <c r="J41" s="7" t="n">
        <f aca="false">(F41-$I$1)^2</f>
        <v>34225</v>
      </c>
      <c r="K41" s="3" t="n">
        <f aca="false">(F41-I$2)^2</f>
        <v>34225</v>
      </c>
      <c r="M41" s="0" t="n">
        <f aca="false">(F41-L$6)^2</f>
        <v>196</v>
      </c>
    </row>
    <row r="42" customFormat="false" ht="13.8" hidden="false" customHeight="false" outlineLevel="0" collapsed="false">
      <c r="A42" s="5" t="s">
        <v>89</v>
      </c>
      <c r="B42" s="5" t="s">
        <v>90</v>
      </c>
      <c r="C42" s="5" t="s">
        <v>7</v>
      </c>
      <c r="D42" s="5" t="s">
        <v>79</v>
      </c>
      <c r="E42" s="5" t="s">
        <v>4</v>
      </c>
      <c r="F42" s="8" t="n">
        <v>185</v>
      </c>
      <c r="G42" s="0" t="n">
        <f aca="true">RAND()</f>
        <v>0.152965408890857</v>
      </c>
      <c r="H42" s="0" t="n">
        <v>0.292831577543125</v>
      </c>
      <c r="J42" s="7" t="n">
        <f aca="false">(F42-$I$1)^2</f>
        <v>34225</v>
      </c>
      <c r="K42" s="3" t="n">
        <f aca="false">(F42-I$2)^2</f>
        <v>34225</v>
      </c>
      <c r="M42" s="0" t="n">
        <f aca="false">(F42-L$6)^2</f>
        <v>196</v>
      </c>
    </row>
    <row r="43" customFormat="false" ht="13.8" hidden="false" customHeight="false" outlineLevel="0" collapsed="false">
      <c r="A43" s="5" t="s">
        <v>91</v>
      </c>
      <c r="B43" s="5" t="s">
        <v>92</v>
      </c>
      <c r="C43" s="5" t="s">
        <v>2</v>
      </c>
      <c r="D43" s="5" t="s">
        <v>79</v>
      </c>
      <c r="E43" s="5" t="s">
        <v>4</v>
      </c>
      <c r="F43" s="8" t="n">
        <v>198</v>
      </c>
      <c r="G43" s="0" t="n">
        <f aca="true">RAND()</f>
        <v>0.686190434020708</v>
      </c>
      <c r="H43" s="0" t="n">
        <v>0.0424057345000858</v>
      </c>
      <c r="J43" s="7" t="n">
        <f aca="false">(F43-$I$1)^2</f>
        <v>39204</v>
      </c>
      <c r="K43" s="3" t="n">
        <f aca="false">(F43-I$5)^2</f>
        <v>39204</v>
      </c>
      <c r="M43" s="0" t="n">
        <f aca="false">(F43-L$6)^2</f>
        <v>729</v>
      </c>
    </row>
    <row r="44" customFormat="false" ht="13.8" hidden="false" customHeight="false" outlineLevel="0" collapsed="false">
      <c r="A44" s="5" t="s">
        <v>93</v>
      </c>
      <c r="B44" s="5" t="s">
        <v>94</v>
      </c>
      <c r="C44" s="5" t="s">
        <v>2</v>
      </c>
      <c r="D44" s="5" t="s">
        <v>95</v>
      </c>
      <c r="E44" s="5" t="s">
        <v>4</v>
      </c>
      <c r="F44" s="8" t="n">
        <v>165</v>
      </c>
      <c r="G44" s="0" t="n">
        <f aca="true">RAND()</f>
        <v>0.572774504953307</v>
      </c>
      <c r="H44" s="0" t="n">
        <v>0.98182071349841</v>
      </c>
      <c r="J44" s="7" t="n">
        <f aca="false">(F44-$I$1)^2</f>
        <v>27225</v>
      </c>
      <c r="K44" s="3" t="n">
        <f aca="false">(F44-I$5)^2</f>
        <v>27225</v>
      </c>
      <c r="M44" s="0" t="n">
        <f aca="false">SUM(M36:M39)/4</f>
        <v>101.6875</v>
      </c>
      <c r="O44" s="9" t="n">
        <f aca="false">SUM(F44:F51)</f>
        <v>1376</v>
      </c>
      <c r="P44" s="9" t="n">
        <f aca="false">COUNTIF(E44:E51,"Yes")</f>
        <v>1</v>
      </c>
    </row>
    <row r="45" customFormat="false" ht="13.8" hidden="false" customHeight="false" outlineLevel="0" collapsed="false">
      <c r="A45" s="5" t="s">
        <v>96</v>
      </c>
      <c r="B45" s="5" t="s">
        <v>97</v>
      </c>
      <c r="C45" s="5" t="s">
        <v>7</v>
      </c>
      <c r="D45" s="5" t="s">
        <v>95</v>
      </c>
      <c r="E45" s="5" t="s">
        <v>4</v>
      </c>
      <c r="F45" s="8" t="n">
        <v>175</v>
      </c>
      <c r="G45" s="0" t="n">
        <f aca="true">RAND()</f>
        <v>0.106053865969602</v>
      </c>
      <c r="H45" s="0" t="n">
        <v>0.885268286108897</v>
      </c>
      <c r="J45" s="7" t="n">
        <f aca="false">(F45-$I$1)^2</f>
        <v>30625</v>
      </c>
      <c r="K45" s="3" t="n">
        <f aca="false">(F45-I$2)^2</f>
        <v>30625</v>
      </c>
    </row>
    <row r="46" customFormat="false" ht="13.8" hidden="false" customHeight="false" outlineLevel="0" collapsed="false">
      <c r="A46" s="5" t="s">
        <v>98</v>
      </c>
      <c r="B46" s="5" t="s">
        <v>99</v>
      </c>
      <c r="C46" s="5" t="s">
        <v>2</v>
      </c>
      <c r="D46" s="5" t="s">
        <v>95</v>
      </c>
      <c r="E46" s="5" t="s">
        <v>4</v>
      </c>
      <c r="F46" s="8" t="n">
        <v>172</v>
      </c>
      <c r="G46" s="0" t="n">
        <f aca="true">RAND()</f>
        <v>0.656582811606079</v>
      </c>
      <c r="H46" s="0" t="n">
        <v>0.805445612793548</v>
      </c>
      <c r="J46" s="7" t="n">
        <f aca="false">(F46-$I$1)^2</f>
        <v>29584</v>
      </c>
      <c r="K46" s="3" t="n">
        <f aca="false">(F46-I$5)^2</f>
        <v>29584</v>
      </c>
    </row>
    <row r="47" customFormat="false" ht="13.8" hidden="false" customHeight="false" outlineLevel="0" collapsed="false">
      <c r="A47" s="5" t="s">
        <v>100</v>
      </c>
      <c r="B47" s="5" t="s">
        <v>101</v>
      </c>
      <c r="C47" s="5" t="s">
        <v>2</v>
      </c>
      <c r="D47" s="5" t="s">
        <v>95</v>
      </c>
      <c r="E47" s="5" t="s">
        <v>4</v>
      </c>
      <c r="F47" s="2" t="n">
        <v>175</v>
      </c>
      <c r="G47" s="0" t="n">
        <f aca="true">RAND()</f>
        <v>0.83832748883111</v>
      </c>
      <c r="H47" s="0" t="n">
        <v>0.448353713106523</v>
      </c>
      <c r="J47" s="7" t="n">
        <f aca="false">(F47-$I$1)^2</f>
        <v>30625</v>
      </c>
      <c r="K47" s="3" t="n">
        <f aca="false">(F47-I$5)^2</f>
        <v>30625</v>
      </c>
    </row>
    <row r="48" customFormat="false" ht="13.8" hidden="false" customHeight="false" outlineLevel="0" collapsed="false">
      <c r="A48" s="5" t="s">
        <v>102</v>
      </c>
      <c r="B48" s="5" t="s">
        <v>103</v>
      </c>
      <c r="C48" s="5" t="s">
        <v>2</v>
      </c>
      <c r="D48" s="5" t="s">
        <v>95</v>
      </c>
      <c r="E48" s="5" t="s">
        <v>4</v>
      </c>
      <c r="F48" s="8" t="n">
        <v>172</v>
      </c>
      <c r="G48" s="0" t="n">
        <f aca="true">RAND()</f>
        <v>0.0510194460071687</v>
      </c>
      <c r="H48" s="0" t="n">
        <v>0.261631015535499</v>
      </c>
      <c r="J48" s="7" t="n">
        <f aca="false">(F48-$I$1)^2</f>
        <v>29584</v>
      </c>
      <c r="K48" s="3" t="n">
        <f aca="false">(F48-I$5)^2</f>
        <v>29584</v>
      </c>
    </row>
    <row r="49" customFormat="false" ht="13.8" hidden="false" customHeight="false" outlineLevel="0" collapsed="false">
      <c r="A49" s="5" t="s">
        <v>104</v>
      </c>
      <c r="B49" s="5" t="s">
        <v>105</v>
      </c>
      <c r="C49" s="5" t="s">
        <v>7</v>
      </c>
      <c r="D49" s="5" t="s">
        <v>95</v>
      </c>
      <c r="E49" s="5" t="s">
        <v>10</v>
      </c>
      <c r="F49" s="8" t="n">
        <v>175</v>
      </c>
      <c r="G49" s="0" t="n">
        <f aca="true">RAND()</f>
        <v>0.76105046136688</v>
      </c>
      <c r="H49" s="0" t="n">
        <v>0.224512447357384</v>
      </c>
      <c r="J49" s="7" t="n">
        <f aca="false">(F49-$I$1)^2</f>
        <v>30625</v>
      </c>
      <c r="K49" s="3" t="n">
        <f aca="false">(F49-I$2)^2</f>
        <v>30625</v>
      </c>
    </row>
    <row r="50" customFormat="false" ht="13.8" hidden="false" customHeight="false" outlineLevel="0" collapsed="false">
      <c r="A50" s="5" t="s">
        <v>38</v>
      </c>
      <c r="B50" s="5" t="s">
        <v>106</v>
      </c>
      <c r="C50" s="5" t="s">
        <v>2</v>
      </c>
      <c r="D50" s="5" t="s">
        <v>95</v>
      </c>
      <c r="E50" s="5" t="s">
        <v>4</v>
      </c>
      <c r="F50" s="8" t="n">
        <v>175</v>
      </c>
      <c r="G50" s="0" t="n">
        <f aca="true">RAND()</f>
        <v>0.746503754322659</v>
      </c>
      <c r="H50" s="0" t="n">
        <v>0.164245978096308</v>
      </c>
      <c r="J50" s="7" t="n">
        <f aca="false">(F50-$I$1)^2</f>
        <v>30625</v>
      </c>
      <c r="K50" s="3" t="n">
        <f aca="false">(F50-I$5)^2</f>
        <v>30625</v>
      </c>
    </row>
    <row r="51" customFormat="false" ht="13.8" hidden="false" customHeight="false" outlineLevel="0" collapsed="false">
      <c r="A51" s="5" t="s">
        <v>107</v>
      </c>
      <c r="B51" s="5" t="s">
        <v>108</v>
      </c>
      <c r="C51" s="5" t="s">
        <v>2</v>
      </c>
      <c r="D51" s="5" t="s">
        <v>95</v>
      </c>
      <c r="E51" s="5" t="s">
        <v>4</v>
      </c>
      <c r="F51" s="8" t="n">
        <v>167</v>
      </c>
      <c r="G51" s="0" t="n">
        <f aca="true">RAND()</f>
        <v>0.618713750149777</v>
      </c>
      <c r="H51" s="0" t="n">
        <v>0.0471892971331751</v>
      </c>
      <c r="J51" s="7" t="n">
        <f aca="false">(F51-$I$1)^2</f>
        <v>27889</v>
      </c>
      <c r="K51" s="3" t="n">
        <f aca="false">(F51-I$5)^2</f>
        <v>27889</v>
      </c>
    </row>
    <row r="52" customFormat="false" ht="13.8" hidden="false" customHeight="false" outlineLevel="0" collapsed="false">
      <c r="A52" s="5" t="s">
        <v>109</v>
      </c>
      <c r="B52" s="5" t="s">
        <v>110</v>
      </c>
      <c r="C52" s="5" t="s">
        <v>7</v>
      </c>
      <c r="D52" s="5" t="s">
        <v>111</v>
      </c>
      <c r="E52" s="5" t="s">
        <v>4</v>
      </c>
      <c r="F52" s="8" t="n">
        <v>170</v>
      </c>
      <c r="G52" s="0" t="n">
        <f aca="true">RAND()</f>
        <v>0.710214246092147</v>
      </c>
      <c r="H52" s="0" t="n">
        <v>0.968083665810919</v>
      </c>
      <c r="I52" s="0" t="s">
        <v>112</v>
      </c>
      <c r="J52" s="7" t="n">
        <f aca="false">(F52-$I$1)^2</f>
        <v>28900</v>
      </c>
      <c r="K52" s="3" t="n">
        <f aca="false">(F52-I$2)^2</f>
        <v>28900</v>
      </c>
      <c r="M52" s="0" t="n">
        <f aca="false">63/200</f>
        <v>0.315</v>
      </c>
    </row>
    <row r="53" customFormat="false" ht="13.8" hidden="false" customHeight="false" outlineLevel="0" collapsed="false">
      <c r="A53" s="5" t="s">
        <v>113</v>
      </c>
      <c r="B53" s="5" t="s">
        <v>114</v>
      </c>
      <c r="C53" s="5" t="s">
        <v>7</v>
      </c>
      <c r="D53" s="5" t="s">
        <v>111</v>
      </c>
      <c r="E53" s="5" t="s">
        <v>4</v>
      </c>
      <c r="F53" s="8" t="n">
        <v>162</v>
      </c>
      <c r="G53" s="0" t="n">
        <f aca="true">RAND()</f>
        <v>0.446440303283805</v>
      </c>
      <c r="H53" s="0" t="n">
        <v>0.878114793272291</v>
      </c>
      <c r="J53" s="7" t="n">
        <f aca="false">(F53-$I$1)^2</f>
        <v>26244</v>
      </c>
      <c r="K53" s="3" t="n">
        <f aca="false">(F53-I$2)^2</f>
        <v>26244</v>
      </c>
    </row>
    <row r="54" customFormat="false" ht="13.8" hidden="false" customHeight="false" outlineLevel="0" collapsed="false">
      <c r="A54" s="4" t="s">
        <v>91</v>
      </c>
      <c r="B54" s="4" t="s">
        <v>115</v>
      </c>
      <c r="C54" s="4" t="s">
        <v>2</v>
      </c>
      <c r="D54" s="4" t="s">
        <v>111</v>
      </c>
      <c r="E54" s="5" t="s">
        <v>10</v>
      </c>
      <c r="F54" s="6" t="n">
        <v>177</v>
      </c>
      <c r="G54" s="0" t="n">
        <f aca="true">RAND()</f>
        <v>0.719495436008004</v>
      </c>
      <c r="H54" s="0" t="n">
        <v>0.821384770713954</v>
      </c>
      <c r="J54" s="7" t="n">
        <f aca="false">(F54-$I$1)^2</f>
        <v>31329</v>
      </c>
      <c r="K54" s="3" t="n">
        <f aca="false">(F54-I$5)^2</f>
        <v>31329</v>
      </c>
    </row>
    <row r="55" customFormat="false" ht="13.8" hidden="false" customHeight="false" outlineLevel="0" collapsed="false">
      <c r="A55" s="5" t="s">
        <v>116</v>
      </c>
      <c r="B55" s="5" t="s">
        <v>117</v>
      </c>
      <c r="C55" s="5" t="s">
        <v>2</v>
      </c>
      <c r="D55" s="5" t="s">
        <v>111</v>
      </c>
      <c r="E55" s="5" t="s">
        <v>4</v>
      </c>
      <c r="F55" s="8" t="n">
        <v>177</v>
      </c>
      <c r="G55" s="0" t="n">
        <f aca="true">RAND()</f>
        <v>0.428456657124166</v>
      </c>
      <c r="H55" s="0" t="n">
        <v>0.628046302904919</v>
      </c>
      <c r="J55" s="7" t="n">
        <f aca="false">(F55-$I$1)^2</f>
        <v>31329</v>
      </c>
      <c r="K55" s="3" t="n">
        <f aca="false">(F55-I$5)^2</f>
        <v>31329</v>
      </c>
    </row>
    <row r="56" customFormat="false" ht="13.8" hidden="false" customHeight="false" outlineLevel="0" collapsed="false">
      <c r="A56" s="5" t="s">
        <v>118</v>
      </c>
      <c r="B56" s="5" t="s">
        <v>119</v>
      </c>
      <c r="C56" s="5" t="s">
        <v>2</v>
      </c>
      <c r="D56" s="5" t="s">
        <v>111</v>
      </c>
      <c r="E56" s="5" t="s">
        <v>4</v>
      </c>
      <c r="F56" s="8" t="n">
        <v>180</v>
      </c>
      <c r="G56" s="0" t="n">
        <f aca="true">RAND()</f>
        <v>0.680986414260004</v>
      </c>
      <c r="H56" s="0" t="n">
        <v>0.165719035891927</v>
      </c>
      <c r="J56" s="7" t="n">
        <f aca="false">(F56-$I$1)^2</f>
        <v>32400</v>
      </c>
      <c r="K56" s="3" t="n">
        <f aca="false">(F56-I$5)^2</f>
        <v>32400</v>
      </c>
    </row>
    <row r="57" customFormat="false" ht="13.8" hidden="false" customHeight="false" outlineLevel="0" collapsed="false">
      <c r="A57" s="5" t="s">
        <v>120</v>
      </c>
      <c r="B57" s="5" t="s">
        <v>121</v>
      </c>
      <c r="C57" s="5" t="s">
        <v>7</v>
      </c>
      <c r="D57" s="5" t="s">
        <v>122</v>
      </c>
      <c r="E57" s="5" t="s">
        <v>4</v>
      </c>
      <c r="F57" s="8" t="n">
        <v>175</v>
      </c>
      <c r="G57" s="0" t="n">
        <f aca="true">RAND()</f>
        <v>0.328949409524102</v>
      </c>
      <c r="H57" s="0" t="n">
        <v>0.891074122724796</v>
      </c>
      <c r="J57" s="7" t="n">
        <f aca="false">(F57-$I$1)^2</f>
        <v>30625</v>
      </c>
      <c r="K57" s="3" t="n">
        <f aca="false">(F57-I$2)^2</f>
        <v>30625</v>
      </c>
      <c r="L57" s="0" t="n">
        <f aca="false">SUM(F57:F63)</f>
        <v>1182</v>
      </c>
      <c r="M57" s="0" t="n">
        <f aca="false">(F57-L$58)^2</f>
        <v>37.734693877551</v>
      </c>
      <c r="N57" s="0" t="n">
        <f aca="false">COUNTIF(E57:E63,"Yes")</f>
        <v>2</v>
      </c>
      <c r="O57" s="9" t="n">
        <f aca="false">SUM(F57:F77)</f>
        <v>3618</v>
      </c>
      <c r="P57" s="9" t="n">
        <f aca="false">COUNTIF(E57:E77,"Yes")</f>
        <v>10</v>
      </c>
    </row>
    <row r="58" customFormat="false" ht="13.8" hidden="false" customHeight="false" outlineLevel="0" collapsed="false">
      <c r="A58" s="5" t="s">
        <v>123</v>
      </c>
      <c r="B58" s="5" t="s">
        <v>124</v>
      </c>
      <c r="C58" s="5" t="s">
        <v>2</v>
      </c>
      <c r="D58" s="5" t="s">
        <v>122</v>
      </c>
      <c r="E58" s="5" t="s">
        <v>4</v>
      </c>
      <c r="F58" s="8" t="n">
        <v>182</v>
      </c>
      <c r="G58" s="0" t="n">
        <f aca="true">RAND()</f>
        <v>0.181578217631252</v>
      </c>
      <c r="H58" s="0" t="n">
        <v>0.857420685634023</v>
      </c>
      <c r="J58" s="7" t="n">
        <f aca="false">(F58-$I$1)^2</f>
        <v>33124</v>
      </c>
      <c r="K58" s="3" t="n">
        <f aca="false">(F58-I$5)^2</f>
        <v>33124</v>
      </c>
      <c r="L58" s="9" t="n">
        <f aca="false">L57/7</f>
        <v>168.857142857143</v>
      </c>
      <c r="M58" s="0" t="n">
        <f aca="false">(F58-L$58)^2</f>
        <v>172.734693877551</v>
      </c>
    </row>
    <row r="59" customFormat="false" ht="13.8" hidden="false" customHeight="false" outlineLevel="0" collapsed="false">
      <c r="A59" s="5" t="s">
        <v>125</v>
      </c>
      <c r="B59" s="5" t="s">
        <v>126</v>
      </c>
      <c r="C59" s="5" t="s">
        <v>7</v>
      </c>
      <c r="D59" s="5" t="s">
        <v>122</v>
      </c>
      <c r="E59" s="5" t="s">
        <v>10</v>
      </c>
      <c r="F59" s="8" t="n">
        <v>157</v>
      </c>
      <c r="G59" s="0" t="n">
        <f aca="true">RAND()</f>
        <v>0.231239868103329</v>
      </c>
      <c r="H59" s="0" t="n">
        <v>0.775589371682922</v>
      </c>
      <c r="J59" s="7" t="n">
        <f aca="false">(F59-$I$1)^2</f>
        <v>24649</v>
      </c>
      <c r="K59" s="3" t="n">
        <f aca="false">(F59-I$2)^2</f>
        <v>24649</v>
      </c>
      <c r="L59" s="9" t="n">
        <f aca="false">L58/7</f>
        <v>24.1224489795918</v>
      </c>
      <c r="M59" s="0" t="n">
        <f aca="false">(F59-L$58)^2</f>
        <v>140.591836734694</v>
      </c>
    </row>
    <row r="60" customFormat="false" ht="13.8" hidden="false" customHeight="false" outlineLevel="0" collapsed="false">
      <c r="A60" s="5" t="s">
        <v>127</v>
      </c>
      <c r="B60" s="5" t="s">
        <v>128</v>
      </c>
      <c r="C60" s="5" t="s">
        <v>7</v>
      </c>
      <c r="D60" s="5" t="s">
        <v>122</v>
      </c>
      <c r="E60" s="5" t="s">
        <v>4</v>
      </c>
      <c r="F60" s="8" t="n">
        <v>162</v>
      </c>
      <c r="G60" s="0" t="n">
        <f aca="true">RAND()</f>
        <v>0.206846872149184</v>
      </c>
      <c r="H60" s="0" t="n">
        <v>0.746283345484479</v>
      </c>
      <c r="J60" s="7" t="n">
        <f aca="false">(F60-$I$1)^2</f>
        <v>26244</v>
      </c>
      <c r="K60" s="3" t="n">
        <f aca="false">(F60-I$2)^2</f>
        <v>26244</v>
      </c>
      <c r="M60" s="0" t="n">
        <f aca="false">(F60-L$58)^2</f>
        <v>47.0204081632654</v>
      </c>
    </row>
    <row r="61" customFormat="false" ht="13.8" hidden="false" customHeight="false" outlineLevel="0" collapsed="false">
      <c r="A61" s="5" t="s">
        <v>129</v>
      </c>
      <c r="B61" s="5" t="s">
        <v>130</v>
      </c>
      <c r="C61" s="5" t="s">
        <v>7</v>
      </c>
      <c r="D61" s="5" t="s">
        <v>122</v>
      </c>
      <c r="E61" s="5" t="s">
        <v>4</v>
      </c>
      <c r="F61" s="8" t="n">
        <v>157</v>
      </c>
      <c r="G61" s="0" t="n">
        <f aca="true">RAND()</f>
        <v>0.17724783932989</v>
      </c>
      <c r="H61" s="0" t="n">
        <v>0.647388059714976</v>
      </c>
      <c r="J61" s="7" t="n">
        <f aca="false">(F61-$I$1)^2</f>
        <v>24649</v>
      </c>
      <c r="K61" s="3" t="n">
        <f aca="false">(F61-I$2)^2</f>
        <v>24649</v>
      </c>
      <c r="M61" s="0" t="n">
        <f aca="false">(F61-L$58)^2</f>
        <v>140.591836734694</v>
      </c>
    </row>
    <row r="62" customFormat="false" ht="13.8" hidden="false" customHeight="false" outlineLevel="0" collapsed="false">
      <c r="A62" s="5" t="s">
        <v>131</v>
      </c>
      <c r="B62" s="5" t="s">
        <v>132</v>
      </c>
      <c r="C62" s="5" t="s">
        <v>7</v>
      </c>
      <c r="D62" s="5" t="s">
        <v>122</v>
      </c>
      <c r="E62" s="5" t="s">
        <v>10</v>
      </c>
      <c r="F62" s="8" t="n">
        <v>167</v>
      </c>
      <c r="G62" s="0" t="n">
        <f aca="true">RAND()</f>
        <v>0.56775809447655</v>
      </c>
      <c r="H62" s="0" t="n">
        <v>0.606699160000666</v>
      </c>
      <c r="J62" s="7" t="n">
        <f aca="false">(F62-$I$1)^2</f>
        <v>27889</v>
      </c>
      <c r="K62" s="3" t="n">
        <f aca="false">(F62-I$2)^2</f>
        <v>27889</v>
      </c>
      <c r="M62" s="0" t="n">
        <f aca="false">(F62-L$58)^2</f>
        <v>3.44897959183675</v>
      </c>
    </row>
    <row r="63" customFormat="false" ht="13.8" hidden="false" customHeight="false" outlineLevel="0" collapsed="false">
      <c r="A63" s="5" t="s">
        <v>133</v>
      </c>
      <c r="B63" s="5" t="s">
        <v>134</v>
      </c>
      <c r="C63" s="5" t="s">
        <v>2</v>
      </c>
      <c r="D63" s="5" t="s">
        <v>122</v>
      </c>
      <c r="E63" s="5" t="s">
        <v>4</v>
      </c>
      <c r="F63" s="8" t="n">
        <v>182</v>
      </c>
      <c r="G63" s="0" t="n">
        <f aca="true">RAND()</f>
        <v>0.789374949942809</v>
      </c>
      <c r="H63" s="0" t="n">
        <v>0.60373788539984</v>
      </c>
      <c r="J63" s="7" t="n">
        <f aca="false">(F63-$I$1)^2</f>
        <v>33124</v>
      </c>
      <c r="K63" s="3" t="n">
        <f aca="false">(F63-I$5)^2</f>
        <v>33124</v>
      </c>
      <c r="M63" s="0" t="n">
        <f aca="false">(F63-L$58)^2</f>
        <v>172.734693877551</v>
      </c>
    </row>
    <row r="64" customFormat="false" ht="13.8" hidden="false" customHeight="false" outlineLevel="0" collapsed="false">
      <c r="A64" s="5" t="s">
        <v>135</v>
      </c>
      <c r="B64" s="5" t="s">
        <v>136</v>
      </c>
      <c r="C64" s="5" t="s">
        <v>2</v>
      </c>
      <c r="D64" s="5" t="s">
        <v>122</v>
      </c>
      <c r="E64" s="5" t="s">
        <v>10</v>
      </c>
      <c r="F64" s="8" t="n">
        <v>187</v>
      </c>
      <c r="G64" s="0" t="n">
        <f aca="true">RAND()</f>
        <v>0.500276335429587</v>
      </c>
      <c r="H64" s="0" t="n">
        <v>0.573679764185269</v>
      </c>
      <c r="J64" s="7" t="n">
        <f aca="false">(F64-$I$1)^2</f>
        <v>34969</v>
      </c>
      <c r="K64" s="3" t="n">
        <f aca="false">(F64-I$5)^2</f>
        <v>34969</v>
      </c>
    </row>
    <row r="65" customFormat="false" ht="13.8" hidden="false" customHeight="false" outlineLevel="0" collapsed="false">
      <c r="A65" s="5" t="s">
        <v>137</v>
      </c>
      <c r="B65" s="5" t="s">
        <v>138</v>
      </c>
      <c r="C65" s="5" t="s">
        <v>7</v>
      </c>
      <c r="D65" s="5" t="s">
        <v>122</v>
      </c>
      <c r="E65" s="5" t="s">
        <v>10</v>
      </c>
      <c r="F65" s="2" t="n">
        <v>170</v>
      </c>
      <c r="G65" s="0" t="n">
        <f aca="true">RAND()</f>
        <v>0.0699837792749761</v>
      </c>
      <c r="H65" s="0" t="n">
        <v>0.524677845969746</v>
      </c>
      <c r="J65" s="7" t="n">
        <f aca="false">(F65-$I$1)^2</f>
        <v>28900</v>
      </c>
      <c r="K65" s="3" t="n">
        <f aca="false">(F65-I$2)^2</f>
        <v>28900</v>
      </c>
      <c r="M65" s="0" t="n">
        <f aca="false">SUM(M57:M63)/7</f>
        <v>102.122448979592</v>
      </c>
    </row>
    <row r="66" customFormat="false" ht="13.8" hidden="false" customHeight="false" outlineLevel="0" collapsed="false">
      <c r="A66" s="5" t="s">
        <v>139</v>
      </c>
      <c r="B66" s="5" t="s">
        <v>140</v>
      </c>
      <c r="C66" s="5" t="s">
        <v>7</v>
      </c>
      <c r="D66" s="5" t="s">
        <v>122</v>
      </c>
      <c r="E66" s="5" t="s">
        <v>4</v>
      </c>
      <c r="F66" s="8" t="n">
        <v>162</v>
      </c>
      <c r="G66" s="0" t="n">
        <f aca="true">RAND()</f>
        <v>0.0992679346001437</v>
      </c>
      <c r="H66" s="0" t="n">
        <v>0.353396285297634</v>
      </c>
      <c r="J66" s="7" t="n">
        <f aca="false">(F66-$I$1)^2</f>
        <v>26244</v>
      </c>
      <c r="K66" s="3" t="n">
        <f aca="false">(F66-I$2)^2</f>
        <v>26244</v>
      </c>
    </row>
    <row r="67" customFormat="false" ht="13.8" hidden="false" customHeight="false" outlineLevel="0" collapsed="false">
      <c r="A67" s="5" t="s">
        <v>141</v>
      </c>
      <c r="B67" s="5" t="s">
        <v>142</v>
      </c>
      <c r="C67" s="5" t="s">
        <v>7</v>
      </c>
      <c r="D67" s="5" t="s">
        <v>122</v>
      </c>
      <c r="E67" s="5" t="s">
        <v>4</v>
      </c>
      <c r="F67" s="8" t="n">
        <v>167</v>
      </c>
      <c r="G67" s="0" t="n">
        <f aca="true">RAND()</f>
        <v>0.386390457312499</v>
      </c>
      <c r="H67" s="0" t="n">
        <v>0.345306809604295</v>
      </c>
      <c r="J67" s="7" t="n">
        <f aca="false">(F67-$I$1)^2</f>
        <v>27889</v>
      </c>
      <c r="K67" s="3" t="n">
        <f aca="false">(F67-I$2)^2</f>
        <v>27889</v>
      </c>
    </row>
    <row r="68" customFormat="false" ht="13.8" hidden="false" customHeight="false" outlineLevel="0" collapsed="false">
      <c r="A68" s="5" t="s">
        <v>13</v>
      </c>
      <c r="B68" s="5" t="s">
        <v>143</v>
      </c>
      <c r="C68" s="5" t="s">
        <v>2</v>
      </c>
      <c r="D68" s="5" t="s">
        <v>122</v>
      </c>
      <c r="E68" s="5" t="s">
        <v>4</v>
      </c>
      <c r="F68" s="8" t="n">
        <v>170</v>
      </c>
      <c r="G68" s="0" t="n">
        <f aca="true">RAND()</f>
        <v>0.80236826331319</v>
      </c>
      <c r="H68" s="0" t="n">
        <v>0.288661868669839</v>
      </c>
      <c r="J68" s="7" t="n">
        <f aca="false">(F68-$I$1)^2</f>
        <v>28900</v>
      </c>
      <c r="K68" s="3" t="n">
        <f aca="false">(F68-I$5)^2</f>
        <v>28900</v>
      </c>
    </row>
    <row r="69" customFormat="false" ht="13.8" hidden="false" customHeight="false" outlineLevel="0" collapsed="false">
      <c r="A69" s="5" t="s">
        <v>144</v>
      </c>
      <c r="B69" s="5" t="s">
        <v>145</v>
      </c>
      <c r="C69" s="5" t="s">
        <v>7</v>
      </c>
      <c r="D69" s="5" t="s">
        <v>122</v>
      </c>
      <c r="E69" s="5" t="s">
        <v>4</v>
      </c>
      <c r="F69" s="8" t="n">
        <v>175</v>
      </c>
      <c r="G69" s="0" t="n">
        <f aca="true">RAND()</f>
        <v>0.0442300743050855</v>
      </c>
      <c r="H69" s="0" t="n">
        <v>0.250046657012759</v>
      </c>
      <c r="J69" s="7" t="n">
        <f aca="false">(F69-$I$1)^2</f>
        <v>30625</v>
      </c>
      <c r="K69" s="3" t="n">
        <f aca="false">(F69-I$2)^2</f>
        <v>30625</v>
      </c>
    </row>
    <row r="70" customFormat="false" ht="13.8" hidden="false" customHeight="false" outlineLevel="0" collapsed="false">
      <c r="A70" s="5" t="s">
        <v>80</v>
      </c>
      <c r="B70" s="5" t="s">
        <v>146</v>
      </c>
      <c r="C70" s="5" t="s">
        <v>7</v>
      </c>
      <c r="D70" s="5" t="s">
        <v>122</v>
      </c>
      <c r="E70" s="5" t="s">
        <v>10</v>
      </c>
      <c r="F70" s="8" t="n">
        <v>162</v>
      </c>
      <c r="G70" s="0" t="n">
        <f aca="true">RAND()</f>
        <v>0.439274722697952</v>
      </c>
      <c r="H70" s="0" t="n">
        <v>0.221009596347809</v>
      </c>
      <c r="J70" s="7" t="n">
        <f aca="false">(F70-$I$1)^2</f>
        <v>26244</v>
      </c>
      <c r="K70" s="3" t="n">
        <f aca="false">(F70-I$2)^2</f>
        <v>26244</v>
      </c>
    </row>
    <row r="71" customFormat="false" ht="13.8" hidden="false" customHeight="false" outlineLevel="0" collapsed="false">
      <c r="A71" s="4" t="s">
        <v>147</v>
      </c>
      <c r="B71" s="4" t="s">
        <v>148</v>
      </c>
      <c r="C71" s="4" t="s">
        <v>7</v>
      </c>
      <c r="D71" s="4" t="s">
        <v>122</v>
      </c>
      <c r="E71" s="5" t="s">
        <v>4</v>
      </c>
      <c r="F71" s="10" t="n">
        <v>162</v>
      </c>
      <c r="G71" s="0" t="n">
        <f aca="true">RAND()</f>
        <v>0.182677994531152</v>
      </c>
      <c r="H71" s="0" t="n">
        <v>0.179279832208003</v>
      </c>
      <c r="J71" s="7" t="n">
        <f aca="false">(F71-$I$1)^2</f>
        <v>26244</v>
      </c>
      <c r="K71" s="3" t="n">
        <f aca="false">(F71-I$2)^2</f>
        <v>26244</v>
      </c>
    </row>
    <row r="72" customFormat="false" ht="13.8" hidden="false" customHeight="false" outlineLevel="0" collapsed="false">
      <c r="A72" s="5" t="s">
        <v>149</v>
      </c>
      <c r="B72" s="5" t="s">
        <v>150</v>
      </c>
      <c r="C72" s="5" t="s">
        <v>7</v>
      </c>
      <c r="D72" s="5" t="s">
        <v>122</v>
      </c>
      <c r="E72" s="5" t="s">
        <v>10</v>
      </c>
      <c r="F72" s="8" t="n">
        <v>172</v>
      </c>
      <c r="G72" s="0" t="n">
        <f aca="true">RAND()</f>
        <v>0.698416100774226</v>
      </c>
      <c r="H72" s="0" t="n">
        <v>0.176301920989309</v>
      </c>
      <c r="J72" s="7" t="n">
        <f aca="false">(F72-$I$1)^2</f>
        <v>29584</v>
      </c>
      <c r="K72" s="3" t="n">
        <f aca="false">(F72-I$2)^2</f>
        <v>29584</v>
      </c>
    </row>
    <row r="73" customFormat="false" ht="13.8" hidden="false" customHeight="false" outlineLevel="0" collapsed="false">
      <c r="A73" s="5" t="s">
        <v>151</v>
      </c>
      <c r="B73" s="5" t="s">
        <v>152</v>
      </c>
      <c r="C73" s="5" t="s">
        <v>2</v>
      </c>
      <c r="D73" s="5" t="s">
        <v>122</v>
      </c>
      <c r="E73" s="5" t="s">
        <v>10</v>
      </c>
      <c r="F73" s="8" t="n">
        <v>195</v>
      </c>
      <c r="G73" s="0" t="n">
        <f aca="true">RAND()</f>
        <v>0.691096304167469</v>
      </c>
      <c r="H73" s="0" t="n">
        <v>0.168038000862025</v>
      </c>
      <c r="J73" s="7" t="n">
        <f aca="false">(F73-$I$1)^2</f>
        <v>38025</v>
      </c>
      <c r="K73" s="3" t="n">
        <f aca="false">(F73-I$5)^2</f>
        <v>38025</v>
      </c>
    </row>
    <row r="74" customFormat="false" ht="13.8" hidden="false" customHeight="false" outlineLevel="0" collapsed="false">
      <c r="A74" s="5" t="s">
        <v>153</v>
      </c>
      <c r="B74" s="5" t="s">
        <v>154</v>
      </c>
      <c r="C74" s="5" t="s">
        <v>2</v>
      </c>
      <c r="D74" s="5" t="s">
        <v>122</v>
      </c>
      <c r="E74" s="5" t="s">
        <v>10</v>
      </c>
      <c r="F74" s="8" t="n">
        <v>182</v>
      </c>
      <c r="G74" s="0" t="n">
        <f aca="true">RAND()</f>
        <v>0.599058083635738</v>
      </c>
      <c r="H74" s="0" t="n">
        <v>0.0917552272540257</v>
      </c>
      <c r="J74" s="7" t="n">
        <f aca="false">(F74-$I$1)^2</f>
        <v>33124</v>
      </c>
      <c r="K74" s="3" t="n">
        <f aca="false">(F74-I$5)^2</f>
        <v>33124</v>
      </c>
    </row>
    <row r="75" customFormat="false" ht="13.8" hidden="false" customHeight="false" outlineLevel="0" collapsed="false">
      <c r="A75" s="5" t="s">
        <v>155</v>
      </c>
      <c r="B75" s="5" t="s">
        <v>156</v>
      </c>
      <c r="C75" s="5" t="s">
        <v>7</v>
      </c>
      <c r="D75" s="5" t="s">
        <v>122</v>
      </c>
      <c r="E75" s="5" t="s">
        <v>10</v>
      </c>
      <c r="F75" s="8" t="n">
        <v>165</v>
      </c>
      <c r="G75" s="0" t="n">
        <f aca="true">RAND()</f>
        <v>0.960465209458824</v>
      </c>
      <c r="H75" s="0" t="n">
        <v>0.0852557605828912</v>
      </c>
      <c r="J75" s="7" t="n">
        <f aca="false">(F75-$I$1)^2</f>
        <v>27225</v>
      </c>
      <c r="K75" s="3" t="n">
        <f aca="false">(F75-I$2)^2</f>
        <v>27225</v>
      </c>
    </row>
    <row r="76" customFormat="false" ht="13.8" hidden="false" customHeight="false" outlineLevel="0" collapsed="false">
      <c r="A76" s="5" t="s">
        <v>157</v>
      </c>
      <c r="B76" s="5" t="s">
        <v>158</v>
      </c>
      <c r="C76" s="5" t="s">
        <v>2</v>
      </c>
      <c r="D76" s="5" t="s">
        <v>122</v>
      </c>
      <c r="E76" s="5" t="s">
        <v>10</v>
      </c>
      <c r="F76" s="8" t="n">
        <v>187</v>
      </c>
      <c r="G76" s="0" t="n">
        <f aca="true">RAND()</f>
        <v>0.394694092787466</v>
      </c>
      <c r="H76" s="0" t="n">
        <v>0.0513468697164271</v>
      </c>
      <c r="J76" s="7" t="n">
        <f aca="false">(F76-$I$1)^2</f>
        <v>34969</v>
      </c>
      <c r="K76" s="3" t="n">
        <f aca="false">(F76-I$5)^2</f>
        <v>34969</v>
      </c>
    </row>
    <row r="77" customFormat="false" ht="13.8" hidden="false" customHeight="false" outlineLevel="0" collapsed="false">
      <c r="A77" s="5" t="s">
        <v>159</v>
      </c>
      <c r="B77" s="5" t="s">
        <v>160</v>
      </c>
      <c r="C77" s="5" t="s">
        <v>2</v>
      </c>
      <c r="D77" s="5" t="s">
        <v>122</v>
      </c>
      <c r="E77" s="5" t="s">
        <v>4</v>
      </c>
      <c r="F77" s="8" t="n">
        <v>180</v>
      </c>
      <c r="G77" s="0" t="n">
        <f aca="true">RAND()</f>
        <v>0.268733428445749</v>
      </c>
      <c r="H77" s="0" t="n">
        <v>0.00364290697504688</v>
      </c>
      <c r="J77" s="7" t="n">
        <f aca="false">(F77-$I$1)^2</f>
        <v>32400</v>
      </c>
      <c r="K77" s="3" t="n">
        <f aca="false">(F77-I$5)^2</f>
        <v>32400</v>
      </c>
    </row>
    <row r="78" customFormat="false" ht="13.8" hidden="false" customHeight="false" outlineLevel="0" collapsed="false">
      <c r="A78" s="5" t="s">
        <v>161</v>
      </c>
      <c r="B78" s="5" t="s">
        <v>162</v>
      </c>
      <c r="C78" s="5" t="s">
        <v>2</v>
      </c>
      <c r="D78" s="5" t="s">
        <v>163</v>
      </c>
      <c r="E78" s="5" t="s">
        <v>10</v>
      </c>
      <c r="F78" s="8" t="n">
        <v>170</v>
      </c>
      <c r="G78" s="0" t="n">
        <f aca="true">RAND()</f>
        <v>0.23041279167834</v>
      </c>
      <c r="H78" s="0" t="n">
        <v>0.975968448106147</v>
      </c>
      <c r="J78" s="7" t="n">
        <f aca="false">(F78-$I$1)^2</f>
        <v>28900</v>
      </c>
      <c r="K78" s="3" t="n">
        <f aca="false">(F78-I$5)^2</f>
        <v>28900</v>
      </c>
    </row>
    <row r="79" customFormat="false" ht="13.8" hidden="false" customHeight="false" outlineLevel="0" collapsed="false">
      <c r="A79" s="5" t="s">
        <v>164</v>
      </c>
      <c r="B79" s="5" t="s">
        <v>165</v>
      </c>
      <c r="C79" s="5" t="s">
        <v>2</v>
      </c>
      <c r="D79" s="5" t="s">
        <v>163</v>
      </c>
      <c r="E79" s="5" t="s">
        <v>10</v>
      </c>
      <c r="F79" s="8" t="n">
        <v>175</v>
      </c>
      <c r="G79" s="0" t="n">
        <f aca="true">RAND()</f>
        <v>0.514120988954539</v>
      </c>
      <c r="H79" s="0" t="n">
        <v>0.912546825106609</v>
      </c>
      <c r="J79" s="7" t="n">
        <f aca="false">(F79-$I$1)^2</f>
        <v>30625</v>
      </c>
      <c r="K79" s="3" t="n">
        <f aca="false">(F79-I$5)^2</f>
        <v>30625</v>
      </c>
    </row>
    <row r="80" customFormat="false" ht="13.8" hidden="false" customHeight="false" outlineLevel="0" collapsed="false">
      <c r="A80" s="5" t="s">
        <v>166</v>
      </c>
      <c r="B80" s="5" t="s">
        <v>167</v>
      </c>
      <c r="C80" s="5" t="s">
        <v>2</v>
      </c>
      <c r="D80" s="5" t="s">
        <v>163</v>
      </c>
      <c r="E80" s="5" t="s">
        <v>4</v>
      </c>
      <c r="F80" s="8" t="n">
        <v>175</v>
      </c>
      <c r="G80" s="0" t="n">
        <f aca="true">RAND()</f>
        <v>0.104503348409244</v>
      </c>
      <c r="H80" s="0" t="n">
        <v>0.91115519749224</v>
      </c>
      <c r="J80" s="7" t="n">
        <f aca="false">(F80-$I$1)^2</f>
        <v>30625</v>
      </c>
      <c r="K80" s="3" t="n">
        <f aca="false">(F80-I$5)^2</f>
        <v>30625</v>
      </c>
    </row>
    <row r="81" customFormat="false" ht="13.8" hidden="false" customHeight="false" outlineLevel="0" collapsed="false">
      <c r="A81" s="5" t="s">
        <v>168</v>
      </c>
      <c r="B81" s="5" t="s">
        <v>169</v>
      </c>
      <c r="C81" s="5" t="s">
        <v>7</v>
      </c>
      <c r="D81" s="5" t="s">
        <v>163</v>
      </c>
      <c r="E81" s="5" t="s">
        <v>4</v>
      </c>
      <c r="F81" s="8" t="n">
        <v>157</v>
      </c>
      <c r="G81" s="0" t="n">
        <f aca="true">RAND()</f>
        <v>0.033886287726488</v>
      </c>
      <c r="H81" s="0" t="n">
        <v>0.896885052263824</v>
      </c>
      <c r="J81" s="7" t="n">
        <f aca="false">(F81-$I$1)^2</f>
        <v>24649</v>
      </c>
      <c r="K81" s="3" t="n">
        <f aca="false">(F81-I$2)^2</f>
        <v>24649</v>
      </c>
    </row>
    <row r="82" customFormat="false" ht="13.8" hidden="false" customHeight="false" outlineLevel="0" collapsed="false">
      <c r="A82" s="5" t="s">
        <v>170</v>
      </c>
      <c r="B82" s="5" t="s">
        <v>171</v>
      </c>
      <c r="C82" s="5" t="s">
        <v>7</v>
      </c>
      <c r="D82" s="5" t="s">
        <v>163</v>
      </c>
      <c r="E82" s="5" t="s">
        <v>4</v>
      </c>
      <c r="F82" s="8" t="n">
        <v>160</v>
      </c>
      <c r="G82" s="0" t="n">
        <f aca="true">RAND()</f>
        <v>0.99928419795398</v>
      </c>
      <c r="H82" s="0" t="n">
        <v>0.712714302936947</v>
      </c>
      <c r="J82" s="7" t="n">
        <f aca="false">(F82-$I$1)^2</f>
        <v>25600</v>
      </c>
      <c r="K82" s="3" t="n">
        <f aca="false">(F82-I$2)^2</f>
        <v>25600</v>
      </c>
    </row>
    <row r="83" customFormat="false" ht="13.8" hidden="false" customHeight="false" outlineLevel="0" collapsed="false">
      <c r="A83" s="4" t="s">
        <v>172</v>
      </c>
      <c r="B83" s="4" t="s">
        <v>173</v>
      </c>
      <c r="C83" s="4" t="s">
        <v>7</v>
      </c>
      <c r="D83" s="4" t="s">
        <v>163</v>
      </c>
      <c r="E83" s="5" t="s">
        <v>4</v>
      </c>
      <c r="F83" s="6" t="n">
        <v>162</v>
      </c>
      <c r="G83" s="0" t="n">
        <f aca="true">RAND()</f>
        <v>0.504454442410897</v>
      </c>
      <c r="H83" s="0" t="n">
        <v>0.596573501654099</v>
      </c>
      <c r="J83" s="7" t="n">
        <f aca="false">(F83-$I$1)^2</f>
        <v>26244</v>
      </c>
      <c r="K83" s="3" t="n">
        <f aca="false">(F83-I$2)^2</f>
        <v>26244</v>
      </c>
    </row>
    <row r="84" customFormat="false" ht="13.8" hidden="false" customHeight="false" outlineLevel="0" collapsed="false">
      <c r="A84" s="5" t="s">
        <v>174</v>
      </c>
      <c r="B84" s="5" t="s">
        <v>175</v>
      </c>
      <c r="C84" s="5" t="s">
        <v>7</v>
      </c>
      <c r="D84" s="5" t="s">
        <v>163</v>
      </c>
      <c r="E84" s="5" t="s">
        <v>10</v>
      </c>
      <c r="F84" s="8" t="n">
        <v>165</v>
      </c>
      <c r="G84" s="0" t="n">
        <f aca="true">RAND()</f>
        <v>0.483916239596419</v>
      </c>
      <c r="H84" s="0" t="n">
        <v>0.523112682262084</v>
      </c>
      <c r="J84" s="7" t="n">
        <f aca="false">(F84-$I$1)^2</f>
        <v>27225</v>
      </c>
      <c r="K84" s="3" t="n">
        <f aca="false">(F84-I$2)^2</f>
        <v>27225</v>
      </c>
    </row>
    <row r="85" customFormat="false" ht="13.8" hidden="false" customHeight="false" outlineLevel="0" collapsed="false">
      <c r="A85" s="5" t="s">
        <v>176</v>
      </c>
      <c r="B85" s="5" t="s">
        <v>177</v>
      </c>
      <c r="C85" s="5" t="s">
        <v>2</v>
      </c>
      <c r="D85" s="5" t="s">
        <v>163</v>
      </c>
      <c r="E85" s="5" t="s">
        <v>4</v>
      </c>
      <c r="F85" s="8" t="n">
        <v>187</v>
      </c>
      <c r="G85" s="0" t="n">
        <f aca="true">RAND()</f>
        <v>0.380296647182693</v>
      </c>
      <c r="H85" s="0" t="n">
        <v>0.406175707625607</v>
      </c>
      <c r="J85" s="7" t="n">
        <f aca="false">(F85-$I$1)^2</f>
        <v>34969</v>
      </c>
      <c r="K85" s="3" t="n">
        <f aca="false">(F85-I$5)^2</f>
        <v>34969</v>
      </c>
    </row>
    <row r="86" customFormat="false" ht="13.8" hidden="false" customHeight="false" outlineLevel="0" collapsed="false">
      <c r="A86" s="5" t="s">
        <v>178</v>
      </c>
      <c r="B86" s="5" t="s">
        <v>179</v>
      </c>
      <c r="C86" s="5" t="s">
        <v>7</v>
      </c>
      <c r="D86" s="5" t="s">
        <v>163</v>
      </c>
      <c r="E86" s="5" t="s">
        <v>4</v>
      </c>
      <c r="F86" s="8" t="n">
        <v>162</v>
      </c>
      <c r="G86" s="0" t="n">
        <f aca="true">RAND()</f>
        <v>0.241346722374694</v>
      </c>
      <c r="H86" s="0" t="n">
        <v>0.281354207494724</v>
      </c>
      <c r="J86" s="7" t="n">
        <f aca="false">(F86-$I$1)^2</f>
        <v>26244</v>
      </c>
      <c r="K86" s="3" t="n">
        <f aca="false">(F86-I$2)^2</f>
        <v>26244</v>
      </c>
    </row>
    <row r="87" customFormat="false" ht="13.8" hidden="false" customHeight="false" outlineLevel="0" collapsed="false">
      <c r="A87" s="5" t="s">
        <v>180</v>
      </c>
      <c r="B87" s="5" t="s">
        <v>181</v>
      </c>
      <c r="C87" s="5" t="s">
        <v>2</v>
      </c>
      <c r="D87" s="5" t="s">
        <v>163</v>
      </c>
      <c r="E87" s="5" t="s">
        <v>4</v>
      </c>
      <c r="F87" s="8" t="n">
        <v>172</v>
      </c>
      <c r="G87" s="0" t="n">
        <f aca="true">RAND()</f>
        <v>0.592654860031429</v>
      </c>
      <c r="H87" s="0" t="n">
        <v>0.156074398835026</v>
      </c>
      <c r="J87" s="7" t="n">
        <f aca="false">(F87-$I$1)^2</f>
        <v>29584</v>
      </c>
      <c r="K87" s="3" t="n">
        <f aca="false">(F87-I$5)^2</f>
        <v>29584</v>
      </c>
    </row>
    <row r="88" customFormat="false" ht="13.8" hidden="false" customHeight="false" outlineLevel="0" collapsed="false">
      <c r="A88" s="5" t="s">
        <v>182</v>
      </c>
      <c r="B88" s="5" t="s">
        <v>183</v>
      </c>
      <c r="C88" s="11" t="s">
        <v>2</v>
      </c>
      <c r="D88" s="11" t="s">
        <v>184</v>
      </c>
      <c r="E88" s="5" t="s">
        <v>10</v>
      </c>
      <c r="F88" s="8" t="n">
        <v>172</v>
      </c>
      <c r="G88" s="0" t="n">
        <f aca="true">RAND()</f>
        <v>0.917912578979805</v>
      </c>
      <c r="H88" s="0" t="n">
        <v>0.912827956686093</v>
      </c>
      <c r="J88" s="7" t="n">
        <f aca="false">(F88-$I$1)^2</f>
        <v>29584</v>
      </c>
      <c r="K88" s="3" t="n">
        <f aca="false">(F88-I$5)^2</f>
        <v>29584</v>
      </c>
      <c r="L88" s="0" t="n">
        <f aca="false">SUM(F88:F93)</f>
        <v>1045</v>
      </c>
      <c r="M88" s="0" t="n">
        <f aca="false">(F88-L$89)^2</f>
        <v>4.6944444444444</v>
      </c>
      <c r="N88" s="0" t="n">
        <f aca="false">COUNTIF(E88:E93,"Yes")</f>
        <v>2</v>
      </c>
    </row>
    <row r="89" customFormat="false" ht="13.8" hidden="false" customHeight="false" outlineLevel="0" collapsed="false">
      <c r="A89" s="5" t="s">
        <v>185</v>
      </c>
      <c r="B89" s="5" t="s">
        <v>186</v>
      </c>
      <c r="C89" s="11" t="s">
        <v>7</v>
      </c>
      <c r="D89" s="11" t="s">
        <v>184</v>
      </c>
      <c r="E89" s="5" t="s">
        <v>4</v>
      </c>
      <c r="F89" s="8" t="n">
        <v>167</v>
      </c>
      <c r="G89" s="0" t="n">
        <f aca="true">RAND()</f>
        <v>0.481542196567433</v>
      </c>
      <c r="H89" s="0" t="n">
        <v>0.863295922813831</v>
      </c>
      <c r="J89" s="7" t="n">
        <f aca="false">(F89-$I$1)^2</f>
        <v>27889</v>
      </c>
      <c r="K89" s="3" t="n">
        <f aca="false">(F89-I$2)^2</f>
        <v>27889</v>
      </c>
      <c r="L89" s="9" t="n">
        <f aca="false">L88/6</f>
        <v>174.166666666667</v>
      </c>
      <c r="M89" s="0" t="n">
        <f aca="false">(F89-L$58)^2</f>
        <v>3.44897959183675</v>
      </c>
    </row>
    <row r="90" customFormat="false" ht="13.8" hidden="false" customHeight="false" outlineLevel="0" collapsed="false">
      <c r="A90" s="5" t="s">
        <v>187</v>
      </c>
      <c r="B90" s="5" t="s">
        <v>188</v>
      </c>
      <c r="C90" s="11" t="s">
        <v>7</v>
      </c>
      <c r="D90" s="11" t="s">
        <v>184</v>
      </c>
      <c r="E90" s="5" t="s">
        <v>4</v>
      </c>
      <c r="F90" s="8" t="n">
        <v>172</v>
      </c>
      <c r="G90" s="0" t="n">
        <f aca="true">RAND()</f>
        <v>0.897644413679369</v>
      </c>
      <c r="H90" s="0" t="n">
        <v>0.8004322597005</v>
      </c>
      <c r="J90" s="7" t="n">
        <f aca="false">(F90-$I$1)^2</f>
        <v>29584</v>
      </c>
      <c r="K90" s="3" t="n">
        <f aca="false">(F90-I$2)^2</f>
        <v>29584</v>
      </c>
      <c r="L90" s="9" t="n">
        <f aca="false">L89/7</f>
        <v>24.8809523809524</v>
      </c>
      <c r="M90" s="0" t="n">
        <f aca="false">(F90-L$58)^2</f>
        <v>9.87755102040814</v>
      </c>
    </row>
    <row r="91" customFormat="false" ht="13.8" hidden="false" customHeight="false" outlineLevel="0" collapsed="false">
      <c r="A91" s="5" t="s">
        <v>189</v>
      </c>
      <c r="B91" s="5" t="s">
        <v>190</v>
      </c>
      <c r="C91" s="11" t="s">
        <v>7</v>
      </c>
      <c r="D91" s="11" t="s">
        <v>184</v>
      </c>
      <c r="E91" s="5" t="s">
        <v>4</v>
      </c>
      <c r="F91" s="2" t="n">
        <v>177</v>
      </c>
      <c r="G91" s="0" t="n">
        <f aca="true">RAND()</f>
        <v>0.493368373773634</v>
      </c>
      <c r="H91" s="0" t="n">
        <v>0.621722863623009</v>
      </c>
      <c r="J91" s="7" t="n">
        <f aca="false">(F91-$I$1)^2</f>
        <v>31329</v>
      </c>
      <c r="K91" s="3" t="n">
        <f aca="false">(F91-I$2)^2</f>
        <v>31329</v>
      </c>
      <c r="M91" s="0" t="n">
        <f aca="false">(F91-L$58)^2</f>
        <v>66.3061224489795</v>
      </c>
    </row>
    <row r="92" customFormat="false" ht="13.8" hidden="false" customHeight="false" outlineLevel="0" collapsed="false">
      <c r="A92" s="5" t="s">
        <v>191</v>
      </c>
      <c r="B92" s="5" t="s">
        <v>192</v>
      </c>
      <c r="C92" s="11" t="s">
        <v>2</v>
      </c>
      <c r="D92" s="11" t="s">
        <v>184</v>
      </c>
      <c r="E92" s="5" t="s">
        <v>10</v>
      </c>
      <c r="F92" s="8" t="n">
        <v>175</v>
      </c>
      <c r="G92" s="0" t="n">
        <f aca="true">RAND()</f>
        <v>0.198280175362126</v>
      </c>
      <c r="H92" s="0" t="n">
        <v>0.502047099815194</v>
      </c>
      <c r="J92" s="7" t="n">
        <f aca="false">(F92-$I$1)^2</f>
        <v>30625</v>
      </c>
      <c r="K92" s="3" t="n">
        <f aca="false">(F92-I$5)^2</f>
        <v>30625</v>
      </c>
      <c r="M92" s="0" t="n">
        <f aca="false">(F92-L$58)^2</f>
        <v>37.734693877551</v>
      </c>
    </row>
    <row r="93" customFormat="false" ht="13.8" hidden="false" customHeight="false" outlineLevel="0" collapsed="false">
      <c r="A93" s="5" t="s">
        <v>193</v>
      </c>
      <c r="B93" s="5" t="s">
        <v>194</v>
      </c>
      <c r="C93" s="11" t="s">
        <v>2</v>
      </c>
      <c r="D93" s="11" t="s">
        <v>184</v>
      </c>
      <c r="E93" s="5" t="s">
        <v>4</v>
      </c>
      <c r="F93" s="2" t="n">
        <v>182</v>
      </c>
      <c r="G93" s="0" t="n">
        <f aca="true">RAND()</f>
        <v>0.745080582703603</v>
      </c>
      <c r="H93" s="0" t="n">
        <v>0.488077666449334</v>
      </c>
      <c r="J93" s="7" t="n">
        <f aca="false">(F93-$I$1)^2</f>
        <v>33124</v>
      </c>
      <c r="K93" s="3" t="n">
        <f aca="false">(F93-I$5)^2</f>
        <v>33124</v>
      </c>
      <c r="M93" s="0" t="n">
        <f aca="false">(F93-L$58)^2</f>
        <v>172.734693877551</v>
      </c>
    </row>
    <row r="94" customFormat="false" ht="13.8" hidden="false" customHeight="false" outlineLevel="0" collapsed="false">
      <c r="A94" s="5" t="s">
        <v>195</v>
      </c>
      <c r="B94" s="5" t="s">
        <v>196</v>
      </c>
      <c r="C94" s="11" t="s">
        <v>7</v>
      </c>
      <c r="D94" s="11" t="s">
        <v>184</v>
      </c>
      <c r="E94" s="5" t="s">
        <v>4</v>
      </c>
      <c r="F94" s="8" t="n">
        <v>162</v>
      </c>
      <c r="G94" s="0" t="n">
        <f aca="true">RAND()</f>
        <v>0.686212757158067</v>
      </c>
      <c r="H94" s="0" t="n">
        <v>0.472445032038798</v>
      </c>
      <c r="J94" s="7" t="n">
        <f aca="false">(F94-$I$1)^2</f>
        <v>26244</v>
      </c>
      <c r="K94" s="3" t="n">
        <f aca="false">(F94-I$2)^2</f>
        <v>26244</v>
      </c>
      <c r="M94" s="0" t="n">
        <f aca="false">(F94-L$58)^2</f>
        <v>47.0204081632654</v>
      </c>
    </row>
    <row r="95" customFormat="false" ht="13.8" hidden="false" customHeight="false" outlineLevel="0" collapsed="false">
      <c r="A95" s="5" t="s">
        <v>197</v>
      </c>
      <c r="B95" s="5" t="s">
        <v>198</v>
      </c>
      <c r="C95" s="11" t="s">
        <v>2</v>
      </c>
      <c r="D95" s="11" t="s">
        <v>184</v>
      </c>
      <c r="E95" s="5" t="s">
        <v>4</v>
      </c>
      <c r="F95" s="8" t="n">
        <v>172</v>
      </c>
      <c r="G95" s="0" t="n">
        <f aca="true">RAND()</f>
        <v>0.702607851967445</v>
      </c>
      <c r="H95" s="0" t="n">
        <v>0.403866564305914</v>
      </c>
      <c r="J95" s="7" t="n">
        <f aca="false">(F95-$I$1)^2</f>
        <v>29584</v>
      </c>
      <c r="K95" s="3" t="n">
        <f aca="false">(F95-I$5)^2</f>
        <v>29584</v>
      </c>
    </row>
    <row r="96" customFormat="false" ht="13.8" hidden="false" customHeight="false" outlineLevel="0" collapsed="false">
      <c r="A96" s="5" t="s">
        <v>199</v>
      </c>
      <c r="B96" s="5" t="s">
        <v>200</v>
      </c>
      <c r="C96" s="11" t="s">
        <v>2</v>
      </c>
      <c r="D96" s="11" t="s">
        <v>184</v>
      </c>
      <c r="E96" s="5" t="s">
        <v>10</v>
      </c>
      <c r="F96" s="2" t="n">
        <v>167</v>
      </c>
      <c r="G96" s="0" t="n">
        <f aca="true">RAND()</f>
        <v>0.726787157586741</v>
      </c>
      <c r="H96" s="0" t="n">
        <v>0.310985822767067</v>
      </c>
      <c r="J96" s="7" t="n">
        <f aca="false">(F96-$I$1)^2</f>
        <v>27889</v>
      </c>
      <c r="K96" s="3" t="n">
        <f aca="false">(F96-I$5)^2</f>
        <v>27889</v>
      </c>
      <c r="M96" s="0" t="n">
        <f aca="false">SUM(M88:M93)/6</f>
        <v>49.1327475434618</v>
      </c>
    </row>
    <row r="97" customFormat="false" ht="13.8" hidden="false" customHeight="false" outlineLevel="0" collapsed="false">
      <c r="A97" s="5" t="s">
        <v>201</v>
      </c>
      <c r="B97" s="5" t="s">
        <v>202</v>
      </c>
      <c r="C97" s="11" t="s">
        <v>7</v>
      </c>
      <c r="D97" s="11" t="s">
        <v>184</v>
      </c>
      <c r="E97" s="5" t="s">
        <v>10</v>
      </c>
      <c r="F97" s="8" t="n">
        <v>167</v>
      </c>
      <c r="G97" s="0" t="n">
        <f aca="true">RAND()</f>
        <v>0.761918832982775</v>
      </c>
      <c r="H97" s="0" t="n">
        <v>0.164273297549458</v>
      </c>
      <c r="J97" s="7" t="n">
        <f aca="false">(F97-$I$1)^2</f>
        <v>27889</v>
      </c>
      <c r="K97" s="3" t="n">
        <f aca="false">(F97-I$2)^2</f>
        <v>27889</v>
      </c>
    </row>
    <row r="98" customFormat="false" ht="13.8" hidden="false" customHeight="false" outlineLevel="0" collapsed="false">
      <c r="A98" s="5" t="s">
        <v>203</v>
      </c>
      <c r="B98" s="5" t="s">
        <v>204</v>
      </c>
      <c r="C98" s="11" t="s">
        <v>2</v>
      </c>
      <c r="D98" s="11" t="s">
        <v>184</v>
      </c>
      <c r="E98" s="5" t="s">
        <v>10</v>
      </c>
      <c r="F98" s="2" t="n">
        <v>187</v>
      </c>
      <c r="G98" s="0" t="n">
        <f aca="true">RAND()</f>
        <v>0.67484112001045</v>
      </c>
      <c r="H98" s="0" t="n">
        <v>0.154964875202604</v>
      </c>
      <c r="J98" s="7" t="n">
        <f aca="false">(F98-$I$1)^2</f>
        <v>34969</v>
      </c>
      <c r="K98" s="3" t="n">
        <f aca="false">(F98-I$5)^2</f>
        <v>34969</v>
      </c>
    </row>
    <row r="99" customFormat="false" ht="13.8" hidden="false" customHeight="false" outlineLevel="0" collapsed="false">
      <c r="A99" s="5" t="s">
        <v>205</v>
      </c>
      <c r="B99" s="5" t="s">
        <v>206</v>
      </c>
      <c r="C99" s="11" t="s">
        <v>7</v>
      </c>
      <c r="D99" s="11" t="s">
        <v>184</v>
      </c>
      <c r="E99" s="5" t="s">
        <v>4</v>
      </c>
      <c r="F99" s="8" t="n">
        <v>165</v>
      </c>
      <c r="G99" s="0" t="n">
        <f aca="true">RAND()</f>
        <v>0.567443814294526</v>
      </c>
      <c r="H99" s="0" t="n">
        <v>0.119202984356246</v>
      </c>
      <c r="J99" s="7" t="n">
        <f aca="false">(F99-$I$1)^2</f>
        <v>27225</v>
      </c>
      <c r="K99" s="3" t="n">
        <f aca="false">(F99-I$2)^2</f>
        <v>27225</v>
      </c>
    </row>
    <row r="100" customFormat="false" ht="13.8" hidden="false" customHeight="false" outlineLevel="0" collapsed="false">
      <c r="A100" s="5" t="s">
        <v>207</v>
      </c>
      <c r="B100" s="5" t="s">
        <v>208</v>
      </c>
      <c r="C100" s="5" t="s">
        <v>7</v>
      </c>
      <c r="D100" s="5" t="s">
        <v>209</v>
      </c>
      <c r="E100" s="5" t="s">
        <v>4</v>
      </c>
      <c r="F100" s="2" t="n">
        <v>170</v>
      </c>
      <c r="G100" s="0" t="n">
        <f aca="true">RAND()</f>
        <v>0.924406349287922</v>
      </c>
      <c r="H100" s="0" t="n">
        <v>0.9827889606544</v>
      </c>
      <c r="I100" s="0" t="n">
        <f aca="false">SUM(F100:F199)</f>
        <v>17617</v>
      </c>
      <c r="J100" s="7" t="n">
        <f aca="false">(F100-$I$1)^2</f>
        <v>28900</v>
      </c>
      <c r="K100" s="3" t="n">
        <f aca="false">(F100-I$2)^2</f>
        <v>28900</v>
      </c>
      <c r="L100" s="0" t="n">
        <f aca="false">SUM(F100:F107)</f>
        <v>1439</v>
      </c>
      <c r="M100" s="0" t="n">
        <f aca="false">(F100-L$101)^2</f>
        <v>97.515625</v>
      </c>
      <c r="N100" s="0" t="n">
        <f aca="false">COUNTIF(E100:E107,"Yes")</f>
        <v>4</v>
      </c>
    </row>
    <row r="101" customFormat="false" ht="13.8" hidden="false" customHeight="false" outlineLevel="0" collapsed="false">
      <c r="A101" s="5" t="s">
        <v>210</v>
      </c>
      <c r="B101" s="5" t="s">
        <v>211</v>
      </c>
      <c r="C101" s="5" t="s">
        <v>2</v>
      </c>
      <c r="D101" s="5" t="s">
        <v>209</v>
      </c>
      <c r="E101" s="5" t="s">
        <v>10</v>
      </c>
      <c r="F101" s="2" t="n">
        <v>193</v>
      </c>
      <c r="G101" s="0" t="n">
        <f aca="true">RAND()</f>
        <v>0.38045837331443</v>
      </c>
      <c r="H101" s="0" t="n">
        <v>0.831062123001357</v>
      </c>
      <c r="J101" s="7" t="n">
        <f aca="false">(F101-$I$1)^2</f>
        <v>37249</v>
      </c>
      <c r="K101" s="3" t="n">
        <f aca="false">(F101-I$5)^2</f>
        <v>37249</v>
      </c>
      <c r="L101" s="0" t="n">
        <f aca="false">L100/8</f>
        <v>179.875</v>
      </c>
      <c r="M101" s="0" t="n">
        <f aca="false">(F101-L$101)^2</f>
        <v>172.265625</v>
      </c>
    </row>
    <row r="102" customFormat="false" ht="13.8" hidden="false" customHeight="false" outlineLevel="0" collapsed="false">
      <c r="A102" s="5" t="s">
        <v>212</v>
      </c>
      <c r="B102" s="5" t="s">
        <v>213</v>
      </c>
      <c r="C102" s="5" t="s">
        <v>7</v>
      </c>
      <c r="D102" s="5" t="s">
        <v>209</v>
      </c>
      <c r="E102" s="5" t="s">
        <v>10</v>
      </c>
      <c r="F102" s="2" t="n">
        <v>175</v>
      </c>
      <c r="G102" s="0" t="n">
        <f aca="true">RAND()</f>
        <v>0.38491878497473</v>
      </c>
      <c r="H102" s="0" t="n">
        <v>0.816906523617059</v>
      </c>
      <c r="J102" s="7" t="n">
        <f aca="false">(F102-$I$1)^2</f>
        <v>30625</v>
      </c>
      <c r="K102" s="3" t="n">
        <f aca="false">(F102-I$2)^2</f>
        <v>30625</v>
      </c>
      <c r="M102" s="0" t="n">
        <f aca="false">(F102-L$101)^2</f>
        <v>23.765625</v>
      </c>
    </row>
    <row r="103" customFormat="false" ht="13.8" hidden="false" customHeight="false" outlineLevel="0" collapsed="false">
      <c r="A103" s="5" t="s">
        <v>214</v>
      </c>
      <c r="B103" s="5" t="s">
        <v>215</v>
      </c>
      <c r="C103" s="5" t="s">
        <v>7</v>
      </c>
      <c r="D103" s="5" t="s">
        <v>209</v>
      </c>
      <c r="E103" s="5" t="s">
        <v>10</v>
      </c>
      <c r="F103" s="8" t="n">
        <v>172</v>
      </c>
      <c r="G103" s="0" t="n">
        <f aca="true">RAND()</f>
        <v>0.362581753096888</v>
      </c>
      <c r="H103" s="0" t="n">
        <v>0.803446690052257</v>
      </c>
      <c r="J103" s="7" t="n">
        <f aca="false">(F103-$I$1)^2</f>
        <v>29584</v>
      </c>
      <c r="K103" s="3" t="n">
        <f aca="false">(F103-I$2)^2</f>
        <v>29584</v>
      </c>
      <c r="M103" s="0" t="n">
        <f aca="false">(F103-L$101)^2</f>
        <v>62.015625</v>
      </c>
    </row>
    <row r="104" customFormat="false" ht="13.8" hidden="false" customHeight="false" outlineLevel="0" collapsed="false">
      <c r="A104" s="5" t="s">
        <v>216</v>
      </c>
      <c r="B104" s="5" t="s">
        <v>217</v>
      </c>
      <c r="C104" s="5" t="s">
        <v>7</v>
      </c>
      <c r="D104" s="5" t="s">
        <v>209</v>
      </c>
      <c r="E104" s="5" t="s">
        <v>4</v>
      </c>
      <c r="F104" s="2" t="n">
        <v>182</v>
      </c>
      <c r="G104" s="0" t="n">
        <f aca="true">RAND()</f>
        <v>0.740552013947844</v>
      </c>
      <c r="H104" s="0" t="n">
        <v>0.680988702491199</v>
      </c>
      <c r="J104" s="7" t="n">
        <f aca="false">(F104-$I$1)^2</f>
        <v>33124</v>
      </c>
      <c r="K104" s="3" t="n">
        <f aca="false">(F104-I$2)^2</f>
        <v>33124</v>
      </c>
      <c r="M104" s="0" t="n">
        <f aca="false">(F104-L$101)^2</f>
        <v>4.515625</v>
      </c>
    </row>
    <row r="105" customFormat="false" ht="13.8" hidden="false" customHeight="false" outlineLevel="0" collapsed="false">
      <c r="A105" s="5" t="s">
        <v>218</v>
      </c>
      <c r="B105" s="5" t="s">
        <v>219</v>
      </c>
      <c r="C105" s="5" t="s">
        <v>7</v>
      </c>
      <c r="D105" s="5" t="s">
        <v>209</v>
      </c>
      <c r="E105" s="5" t="s">
        <v>4</v>
      </c>
      <c r="F105" s="8" t="n">
        <v>180</v>
      </c>
      <c r="G105" s="0" t="n">
        <f aca="true">RAND()</f>
        <v>0.447512290000362</v>
      </c>
      <c r="H105" s="0" t="n">
        <v>0.657951093954483</v>
      </c>
      <c r="J105" s="7" t="n">
        <f aca="false">(F105-$I$1)^2</f>
        <v>32400</v>
      </c>
      <c r="K105" s="3" t="n">
        <f aca="false">(F105-I$2)^2</f>
        <v>32400</v>
      </c>
      <c r="M105" s="0" t="n">
        <f aca="false">(F105-L$101)^2</f>
        <v>0.015625</v>
      </c>
    </row>
    <row r="106" customFormat="false" ht="13.8" hidden="false" customHeight="false" outlineLevel="0" collapsed="false">
      <c r="A106" s="5" t="s">
        <v>220</v>
      </c>
      <c r="B106" s="5" t="s">
        <v>221</v>
      </c>
      <c r="C106" s="5" t="s">
        <v>2</v>
      </c>
      <c r="D106" s="5" t="s">
        <v>209</v>
      </c>
      <c r="E106" s="5" t="s">
        <v>10</v>
      </c>
      <c r="F106" s="2" t="n">
        <v>182</v>
      </c>
      <c r="G106" s="0" t="n">
        <f aca="true">RAND()</f>
        <v>0.436989750459848</v>
      </c>
      <c r="H106" s="0" t="n">
        <v>0.640691466961414</v>
      </c>
      <c r="J106" s="7" t="n">
        <f aca="false">(F106-$I$1)^2</f>
        <v>33124</v>
      </c>
      <c r="K106" s="3" t="n">
        <f aca="false">(F106-I$5)^2</f>
        <v>33124</v>
      </c>
      <c r="M106" s="0" t="n">
        <f aca="false">(F106-L$101)^2</f>
        <v>4.515625</v>
      </c>
    </row>
    <row r="107" customFormat="false" ht="13.8" hidden="false" customHeight="false" outlineLevel="0" collapsed="false">
      <c r="A107" s="5" t="s">
        <v>222</v>
      </c>
      <c r="B107" s="5" t="s">
        <v>223</v>
      </c>
      <c r="C107" s="5" t="s">
        <v>2</v>
      </c>
      <c r="D107" s="5" t="s">
        <v>209</v>
      </c>
      <c r="E107" s="5" t="s">
        <v>4</v>
      </c>
      <c r="F107" s="8" t="n">
        <v>185</v>
      </c>
      <c r="G107" s="0" t="n">
        <f aca="true">RAND()</f>
        <v>0.772416612806401</v>
      </c>
      <c r="H107" s="0" t="n">
        <v>0.619102906352063</v>
      </c>
      <c r="J107" s="7" t="n">
        <f aca="false">(F107-$I$1)^2</f>
        <v>34225</v>
      </c>
      <c r="K107" s="3" t="n">
        <f aca="false">(F107-I$5)^2</f>
        <v>34225</v>
      </c>
      <c r="M107" s="0" t="n">
        <f aca="false">(F107-L$101)^2</f>
        <v>26.265625</v>
      </c>
    </row>
    <row r="108" customFormat="false" ht="13.8" hidden="false" customHeight="false" outlineLevel="0" collapsed="false">
      <c r="A108" s="5" t="s">
        <v>224</v>
      </c>
      <c r="B108" s="5" t="s">
        <v>225</v>
      </c>
      <c r="C108" s="5" t="s">
        <v>7</v>
      </c>
      <c r="D108" s="5" t="s">
        <v>209</v>
      </c>
      <c r="E108" s="5" t="s">
        <v>4</v>
      </c>
      <c r="F108" s="2" t="n">
        <v>175</v>
      </c>
      <c r="G108" s="0" t="n">
        <f aca="true">RAND()</f>
        <v>0.631926658296069</v>
      </c>
      <c r="H108" s="0" t="n">
        <v>0.598831555584988</v>
      </c>
      <c r="J108" s="7" t="n">
        <f aca="false">(F108-$I$1)^2</f>
        <v>30625</v>
      </c>
      <c r="K108" s="3" t="n">
        <f aca="false">(F108-I$2)^2</f>
        <v>30625</v>
      </c>
      <c r="M108" s="0" t="n">
        <f aca="false">SUM(M100:M107)/8</f>
        <v>48.859375</v>
      </c>
    </row>
    <row r="109" customFormat="false" ht="13.8" hidden="false" customHeight="false" outlineLevel="0" collapsed="false">
      <c r="A109" s="5" t="s">
        <v>226</v>
      </c>
      <c r="B109" s="5" t="s">
        <v>227</v>
      </c>
      <c r="C109" s="5" t="s">
        <v>2</v>
      </c>
      <c r="D109" s="5" t="s">
        <v>209</v>
      </c>
      <c r="E109" s="5" t="s">
        <v>4</v>
      </c>
      <c r="F109" s="2" t="n">
        <v>175</v>
      </c>
      <c r="G109" s="0" t="n">
        <f aca="true">RAND()</f>
        <v>0.711767520566073</v>
      </c>
      <c r="H109" s="0" t="n">
        <v>0.409174887875765</v>
      </c>
      <c r="J109" s="7" t="n">
        <f aca="false">(F109-$I$1)^2</f>
        <v>30625</v>
      </c>
      <c r="K109" s="3" t="n">
        <f aca="false">(F109-I$5)^2</f>
        <v>30625</v>
      </c>
    </row>
    <row r="110" customFormat="false" ht="13.8" hidden="false" customHeight="false" outlineLevel="0" collapsed="false">
      <c r="A110" s="5" t="s">
        <v>228</v>
      </c>
      <c r="B110" s="5" t="s">
        <v>229</v>
      </c>
      <c r="C110" s="5" t="s">
        <v>2</v>
      </c>
      <c r="D110" s="5" t="s">
        <v>209</v>
      </c>
      <c r="E110" s="5" t="s">
        <v>10</v>
      </c>
      <c r="F110" s="2" t="n">
        <v>185</v>
      </c>
      <c r="G110" s="0" t="n">
        <f aca="true">RAND()</f>
        <v>0.584654335343511</v>
      </c>
      <c r="H110" s="0" t="n">
        <v>0.382750801592433</v>
      </c>
      <c r="J110" s="7" t="n">
        <f aca="false">(F110-$I$1)^2</f>
        <v>34225</v>
      </c>
      <c r="K110" s="3" t="n">
        <f aca="false">(F110-I$5)^2</f>
        <v>34225</v>
      </c>
    </row>
    <row r="111" customFormat="false" ht="13.8" hidden="false" customHeight="false" outlineLevel="0" collapsed="false">
      <c r="A111" s="5" t="s">
        <v>230</v>
      </c>
      <c r="B111" s="5" t="s">
        <v>213</v>
      </c>
      <c r="C111" s="5" t="s">
        <v>7</v>
      </c>
      <c r="D111" s="5" t="s">
        <v>209</v>
      </c>
      <c r="E111" s="5" t="s">
        <v>10</v>
      </c>
      <c r="F111" s="8" t="n">
        <v>172</v>
      </c>
      <c r="G111" s="0" t="n">
        <f aca="true">RAND()</f>
        <v>0.737627267197496</v>
      </c>
      <c r="H111" s="0" t="n">
        <v>0.331716231023315</v>
      </c>
      <c r="J111" s="7" t="n">
        <f aca="false">(F111-$I$1)^2</f>
        <v>29584</v>
      </c>
      <c r="K111" s="3" t="n">
        <f aca="false">(F111-I$2)^2</f>
        <v>29584</v>
      </c>
    </row>
    <row r="112" customFormat="false" ht="13.8" hidden="false" customHeight="false" outlineLevel="0" collapsed="false">
      <c r="A112" s="5" t="s">
        <v>19</v>
      </c>
      <c r="B112" s="5" t="s">
        <v>231</v>
      </c>
      <c r="C112" s="5" t="s">
        <v>7</v>
      </c>
      <c r="D112" s="5" t="s">
        <v>209</v>
      </c>
      <c r="E112" s="5" t="s">
        <v>10</v>
      </c>
      <c r="F112" s="2" t="n">
        <v>162</v>
      </c>
      <c r="G112" s="0" t="n">
        <f aca="true">RAND()</f>
        <v>0.712965200967172</v>
      </c>
      <c r="H112" s="0" t="n">
        <v>0.309387341923239</v>
      </c>
      <c r="J112" s="7" t="n">
        <f aca="false">(F112-$I$1)^2</f>
        <v>26244</v>
      </c>
      <c r="K112" s="3" t="n">
        <f aca="false">(F112-I$2)^2</f>
        <v>26244</v>
      </c>
    </row>
    <row r="113" customFormat="false" ht="13.8" hidden="false" customHeight="false" outlineLevel="0" collapsed="false">
      <c r="A113" s="5" t="s">
        <v>232</v>
      </c>
      <c r="B113" s="5" t="s">
        <v>233</v>
      </c>
      <c r="C113" s="5" t="s">
        <v>2</v>
      </c>
      <c r="D113" s="5" t="s">
        <v>209</v>
      </c>
      <c r="E113" s="5" t="s">
        <v>10</v>
      </c>
      <c r="F113" s="2" t="n">
        <v>172</v>
      </c>
      <c r="G113" s="0" t="n">
        <f aca="true">RAND()</f>
        <v>0.551027501005221</v>
      </c>
      <c r="H113" s="0" t="n">
        <v>0.297043690438655</v>
      </c>
      <c r="J113" s="7" t="n">
        <f aca="false">(F113-$I$1)^2</f>
        <v>29584</v>
      </c>
      <c r="K113" s="3" t="n">
        <f aca="false">(F113-I$5)^2</f>
        <v>29584</v>
      </c>
    </row>
    <row r="114" customFormat="false" ht="13.8" hidden="false" customHeight="false" outlineLevel="0" collapsed="false">
      <c r="A114" s="5" t="s">
        <v>234</v>
      </c>
      <c r="B114" s="5" t="s">
        <v>235</v>
      </c>
      <c r="C114" s="5" t="s">
        <v>7</v>
      </c>
      <c r="D114" s="5" t="s">
        <v>209</v>
      </c>
      <c r="E114" s="5" t="s">
        <v>10</v>
      </c>
      <c r="F114" s="2" t="n">
        <v>162</v>
      </c>
      <c r="G114" s="0" t="n">
        <f aca="true">RAND()</f>
        <v>0.322570700831066</v>
      </c>
      <c r="H114" s="0" t="n">
        <v>0.296166984643856</v>
      </c>
      <c r="J114" s="7" t="n">
        <f aca="false">(F114-$I$1)^2</f>
        <v>26244</v>
      </c>
      <c r="K114" s="3" t="n">
        <f aca="false">(F114-I$2)^2</f>
        <v>26244</v>
      </c>
    </row>
    <row r="115" customFormat="false" ht="13.8" hidden="false" customHeight="false" outlineLevel="0" collapsed="false">
      <c r="A115" s="5" t="s">
        <v>236</v>
      </c>
      <c r="B115" s="5" t="s">
        <v>237</v>
      </c>
      <c r="C115" s="5" t="s">
        <v>2</v>
      </c>
      <c r="D115" s="5" t="s">
        <v>209</v>
      </c>
      <c r="E115" s="5" t="s">
        <v>10</v>
      </c>
      <c r="F115" s="2" t="n">
        <v>187</v>
      </c>
      <c r="G115" s="0" t="n">
        <f aca="true">RAND()</f>
        <v>0.972123898375765</v>
      </c>
      <c r="H115" s="0" t="n">
        <v>0.192655094776451</v>
      </c>
      <c r="J115" s="7" t="n">
        <f aca="false">(F115-$I$1)^2</f>
        <v>34969</v>
      </c>
      <c r="K115" s="3" t="n">
        <f aca="false">(F115-I$5)^2</f>
        <v>34969</v>
      </c>
    </row>
    <row r="116" customFormat="false" ht="13.8" hidden="false" customHeight="false" outlineLevel="0" collapsed="false">
      <c r="A116" s="5" t="s">
        <v>238</v>
      </c>
      <c r="B116" s="5" t="s">
        <v>239</v>
      </c>
      <c r="C116" s="5" t="s">
        <v>7</v>
      </c>
      <c r="D116" s="5" t="s">
        <v>209</v>
      </c>
      <c r="E116" s="5" t="s">
        <v>10</v>
      </c>
      <c r="F116" s="2" t="n">
        <v>172</v>
      </c>
      <c r="G116" s="0" t="n">
        <f aca="true">RAND()</f>
        <v>0.849870531635487</v>
      </c>
      <c r="H116" s="0" t="n">
        <v>0.120797097964579</v>
      </c>
      <c r="J116" s="7" t="n">
        <f aca="false">(F116-$I$1)^2</f>
        <v>29584</v>
      </c>
      <c r="K116" s="3" t="n">
        <f aca="false">(F116-I$2)^2</f>
        <v>29584</v>
      </c>
    </row>
    <row r="117" customFormat="false" ht="13.8" hidden="false" customHeight="false" outlineLevel="0" collapsed="false">
      <c r="A117" s="5" t="s">
        <v>240</v>
      </c>
      <c r="B117" s="5" t="s">
        <v>241</v>
      </c>
      <c r="C117" s="5" t="s">
        <v>7</v>
      </c>
      <c r="D117" s="5" t="s">
        <v>242</v>
      </c>
      <c r="E117" s="5" t="s">
        <v>4</v>
      </c>
      <c r="F117" s="8" t="n">
        <v>165</v>
      </c>
      <c r="G117" s="0" t="n">
        <f aca="true">RAND()</f>
        <v>0.349588452590777</v>
      </c>
      <c r="H117" s="0" t="n">
        <v>0.9775076502309</v>
      </c>
      <c r="I117" s="0" t="s">
        <v>243</v>
      </c>
      <c r="J117" s="7" t="n">
        <f aca="false">(F117-$I$1)^2</f>
        <v>27225</v>
      </c>
      <c r="K117" s="3" t="n">
        <f aca="false">(F117-I$2)^2</f>
        <v>27225</v>
      </c>
      <c r="L117" s="0" t="n">
        <f aca="false">SUM(F117:F124)</f>
        <v>1282</v>
      </c>
      <c r="M117" s="0" t="n">
        <f aca="false">(F117-L$118)^2</f>
        <v>22.5625</v>
      </c>
      <c r="N117" s="0" t="n">
        <f aca="false">COUNTIF(E117:E124,"Yes")</f>
        <v>2</v>
      </c>
    </row>
    <row r="118" customFormat="false" ht="13.8" hidden="false" customHeight="false" outlineLevel="0" collapsed="false">
      <c r="A118" s="5" t="s">
        <v>244</v>
      </c>
      <c r="B118" s="5" t="s">
        <v>245</v>
      </c>
      <c r="C118" s="5" t="s">
        <v>7</v>
      </c>
      <c r="D118" s="5" t="s">
        <v>242</v>
      </c>
      <c r="E118" s="5" t="s">
        <v>10</v>
      </c>
      <c r="F118" s="8" t="n">
        <v>154</v>
      </c>
      <c r="G118" s="0" t="n">
        <f aca="true">RAND()</f>
        <v>0.723571866743875</v>
      </c>
      <c r="H118" s="0" t="n">
        <v>0.872033628893654</v>
      </c>
      <c r="J118" s="7" t="n">
        <f aca="false">(F118-$I$1)^2</f>
        <v>23716</v>
      </c>
      <c r="K118" s="3" t="n">
        <f aca="false">(F118-I$2)^2</f>
        <v>23716</v>
      </c>
      <c r="L118" s="0" t="n">
        <f aca="false">L117/8</f>
        <v>160.25</v>
      </c>
      <c r="M118" s="0" t="n">
        <f aca="false">(F118-L$118)^2</f>
        <v>39.0625</v>
      </c>
    </row>
    <row r="119" customFormat="false" ht="13.8" hidden="false" customHeight="false" outlineLevel="0" collapsed="false">
      <c r="A119" s="5" t="s">
        <v>246</v>
      </c>
      <c r="B119" s="5" t="s">
        <v>247</v>
      </c>
      <c r="C119" s="5" t="s">
        <v>7</v>
      </c>
      <c r="D119" s="5" t="s">
        <v>242</v>
      </c>
      <c r="E119" s="5" t="s">
        <v>4</v>
      </c>
      <c r="F119" s="8" t="n">
        <v>162</v>
      </c>
      <c r="G119" s="0" t="n">
        <f aca="true">RAND()</f>
        <v>0.959850116629415</v>
      </c>
      <c r="H119" s="0" t="n">
        <v>0.812315245442803</v>
      </c>
      <c r="J119" s="7" t="n">
        <f aca="false">(F119-$I$1)^2</f>
        <v>26244</v>
      </c>
      <c r="K119" s="3" t="n">
        <f aca="false">(F119-I$2)^2</f>
        <v>26244</v>
      </c>
      <c r="M119" s="0" t="n">
        <f aca="false">(F119-L$118)^2</f>
        <v>3.0625</v>
      </c>
    </row>
    <row r="120" customFormat="false" ht="13.8" hidden="false" customHeight="false" outlineLevel="0" collapsed="false">
      <c r="A120" s="5" t="s">
        <v>248</v>
      </c>
      <c r="B120" s="5" t="s">
        <v>249</v>
      </c>
      <c r="C120" s="5" t="s">
        <v>7</v>
      </c>
      <c r="D120" s="5" t="s">
        <v>242</v>
      </c>
      <c r="E120" s="5" t="s">
        <v>4</v>
      </c>
      <c r="F120" s="8" t="n">
        <v>157</v>
      </c>
      <c r="G120" s="0" t="n">
        <f aca="true">RAND()</f>
        <v>0.143910323174079</v>
      </c>
      <c r="H120" s="0" t="n">
        <v>0.593278082697923</v>
      </c>
      <c r="J120" s="7" t="n">
        <f aca="false">(F120-$I$1)^2</f>
        <v>24649</v>
      </c>
      <c r="K120" s="3" t="n">
        <f aca="false">(F120-I$2)^2</f>
        <v>24649</v>
      </c>
      <c r="M120" s="0" t="n">
        <f aca="false">(F120-L$118)^2</f>
        <v>10.5625</v>
      </c>
    </row>
    <row r="121" customFormat="false" ht="13.8" hidden="false" customHeight="false" outlineLevel="0" collapsed="false">
      <c r="A121" s="5" t="s">
        <v>250</v>
      </c>
      <c r="B121" s="5" t="s">
        <v>251</v>
      </c>
      <c r="C121" s="5" t="s">
        <v>7</v>
      </c>
      <c r="D121" s="5" t="s">
        <v>242</v>
      </c>
      <c r="E121" s="5" t="s">
        <v>4</v>
      </c>
      <c r="F121" s="8" t="n">
        <v>167</v>
      </c>
      <c r="G121" s="0" t="n">
        <f aca="true">RAND()</f>
        <v>0.159192554920352</v>
      </c>
      <c r="H121" s="0" t="n">
        <v>0.513182029790984</v>
      </c>
      <c r="J121" s="7" t="n">
        <f aca="false">(F121-$I$1)^2</f>
        <v>27889</v>
      </c>
      <c r="K121" s="3" t="n">
        <f aca="false">(F121-I$2)^2</f>
        <v>27889</v>
      </c>
      <c r="M121" s="0" t="n">
        <f aca="false">(F121-L$118)^2</f>
        <v>45.5625</v>
      </c>
    </row>
    <row r="122" customFormat="false" ht="13.8" hidden="false" customHeight="false" outlineLevel="0" collapsed="false">
      <c r="A122" s="5" t="s">
        <v>252</v>
      </c>
      <c r="B122" s="5" t="s">
        <v>253</v>
      </c>
      <c r="C122" s="5" t="s">
        <v>7</v>
      </c>
      <c r="D122" s="5" t="s">
        <v>242</v>
      </c>
      <c r="E122" s="5" t="s">
        <v>4</v>
      </c>
      <c r="F122" s="8" t="n">
        <v>157</v>
      </c>
      <c r="G122" s="0" t="n">
        <f aca="true">RAND()</f>
        <v>0.0666840639366819</v>
      </c>
      <c r="H122" s="0" t="n">
        <v>0.458186438251337</v>
      </c>
      <c r="J122" s="7" t="n">
        <f aca="false">(F122-$I$1)^2</f>
        <v>24649</v>
      </c>
      <c r="K122" s="3" t="n">
        <f aca="false">(F122-I$2)^2</f>
        <v>24649</v>
      </c>
      <c r="M122" s="0" t="n">
        <f aca="false">(F122-L$118)^2</f>
        <v>10.5625</v>
      </c>
    </row>
    <row r="123" customFormat="false" ht="13.8" hidden="false" customHeight="false" outlineLevel="0" collapsed="false">
      <c r="A123" s="5" t="s">
        <v>254</v>
      </c>
      <c r="B123" s="5" t="s">
        <v>255</v>
      </c>
      <c r="C123" s="5" t="s">
        <v>7</v>
      </c>
      <c r="D123" s="5" t="s">
        <v>242</v>
      </c>
      <c r="E123" s="5" t="s">
        <v>4</v>
      </c>
      <c r="F123" s="8" t="n">
        <v>160</v>
      </c>
      <c r="G123" s="0" t="n">
        <f aca="true">RAND()</f>
        <v>0.991035087622176</v>
      </c>
      <c r="H123" s="0" t="n">
        <v>0.332138247643019</v>
      </c>
      <c r="J123" s="7" t="n">
        <f aca="false">(F123-$I$1)^2</f>
        <v>25600</v>
      </c>
      <c r="K123" s="3" t="n">
        <f aca="false">(F123-I$2)^2</f>
        <v>25600</v>
      </c>
      <c r="M123" s="0" t="n">
        <f aca="false">(F123-L$118)^2</f>
        <v>0.0625</v>
      </c>
    </row>
    <row r="124" customFormat="false" ht="13.8" hidden="false" customHeight="false" outlineLevel="0" collapsed="false">
      <c r="A124" s="5" t="s">
        <v>256</v>
      </c>
      <c r="B124" s="5" t="s">
        <v>257</v>
      </c>
      <c r="C124" s="5" t="s">
        <v>7</v>
      </c>
      <c r="D124" s="5" t="s">
        <v>242</v>
      </c>
      <c r="E124" s="5" t="s">
        <v>10</v>
      </c>
      <c r="F124" s="8" t="n">
        <v>160</v>
      </c>
      <c r="G124" s="0" t="n">
        <f aca="true">RAND()</f>
        <v>0.871355118955387</v>
      </c>
      <c r="H124" s="0" t="n">
        <v>0.315019939363475</v>
      </c>
      <c r="J124" s="7" t="n">
        <f aca="false">(F124-$I$1)^2</f>
        <v>25600</v>
      </c>
      <c r="K124" s="3" t="n">
        <f aca="false">(F124-I$2)^2</f>
        <v>25600</v>
      </c>
      <c r="M124" s="0" t="n">
        <f aca="false">(F124-L$118)^2</f>
        <v>0.0625</v>
      </c>
    </row>
    <row r="125" customFormat="false" ht="13.8" hidden="false" customHeight="false" outlineLevel="0" collapsed="false">
      <c r="A125" s="5" t="s">
        <v>258</v>
      </c>
      <c r="B125" s="5" t="s">
        <v>259</v>
      </c>
      <c r="C125" s="5" t="s">
        <v>7</v>
      </c>
      <c r="D125" s="5" t="s">
        <v>242</v>
      </c>
      <c r="E125" s="5" t="s">
        <v>10</v>
      </c>
      <c r="F125" s="8" t="n">
        <v>160</v>
      </c>
      <c r="G125" s="0" t="n">
        <f aca="true">RAND()</f>
        <v>0.587412835087769</v>
      </c>
      <c r="H125" s="0" t="n">
        <v>0.309683958862574</v>
      </c>
      <c r="J125" s="7" t="n">
        <f aca="false">(F125-$I$1)^2</f>
        <v>25600</v>
      </c>
      <c r="K125" s="3" t="n">
        <f aca="false">(F125-I$2)^2</f>
        <v>25600</v>
      </c>
      <c r="M125" s="0" t="n">
        <f aca="false">SUM(M117:M124)/8</f>
        <v>16.4375</v>
      </c>
    </row>
    <row r="126" customFormat="false" ht="13.8" hidden="false" customHeight="false" outlineLevel="0" collapsed="false">
      <c r="A126" s="5" t="s">
        <v>89</v>
      </c>
      <c r="B126" s="5" t="s">
        <v>260</v>
      </c>
      <c r="C126" s="5" t="s">
        <v>7</v>
      </c>
      <c r="D126" s="5" t="s">
        <v>242</v>
      </c>
      <c r="E126" s="5" t="s">
        <v>10</v>
      </c>
      <c r="F126" s="8" t="n">
        <v>160</v>
      </c>
      <c r="G126" s="0" t="n">
        <f aca="true">RAND()</f>
        <v>0.252075572119027</v>
      </c>
      <c r="H126" s="0" t="n">
        <v>0.288278318524428</v>
      </c>
      <c r="J126" s="7" t="n">
        <f aca="false">(F126-$I$1)^2</f>
        <v>25600</v>
      </c>
      <c r="K126" s="3" t="n">
        <f aca="false">(F126-I$2)^2</f>
        <v>25600</v>
      </c>
    </row>
    <row r="127" customFormat="false" ht="13.8" hidden="false" customHeight="false" outlineLevel="0" collapsed="false">
      <c r="A127" s="5" t="s">
        <v>261</v>
      </c>
      <c r="B127" s="5" t="s">
        <v>262</v>
      </c>
      <c r="C127" s="5" t="s">
        <v>7</v>
      </c>
      <c r="D127" s="5" t="s">
        <v>242</v>
      </c>
      <c r="E127" s="5" t="s">
        <v>10</v>
      </c>
      <c r="F127" s="8" t="n">
        <v>160</v>
      </c>
      <c r="G127" s="0" t="n">
        <f aca="true">RAND()</f>
        <v>0.901930470611169</v>
      </c>
      <c r="H127" s="0" t="n">
        <v>0.283940607531986</v>
      </c>
      <c r="J127" s="7" t="n">
        <f aca="false">(F127-$I$1)^2</f>
        <v>25600</v>
      </c>
      <c r="K127" s="3" t="n">
        <f aca="false">(F127-I$2)^2</f>
        <v>25600</v>
      </c>
    </row>
    <row r="128" customFormat="false" ht="13.8" hidden="false" customHeight="false" outlineLevel="0" collapsed="false">
      <c r="A128" s="5" t="s">
        <v>263</v>
      </c>
      <c r="B128" s="5" t="s">
        <v>264</v>
      </c>
      <c r="C128" s="5" t="s">
        <v>7</v>
      </c>
      <c r="D128" s="5" t="s">
        <v>242</v>
      </c>
      <c r="E128" s="5" t="s">
        <v>10</v>
      </c>
      <c r="F128" s="8" t="n">
        <v>167</v>
      </c>
      <c r="G128" s="0" t="n">
        <f aca="true">RAND()</f>
        <v>0.0101913566973949</v>
      </c>
      <c r="H128" s="0" t="n">
        <v>0.174739311533497</v>
      </c>
      <c r="J128" s="7" t="n">
        <f aca="false">(F128-$I$1)^2</f>
        <v>27889</v>
      </c>
      <c r="K128" s="3" t="n">
        <f aca="false">(F128-I$2)^2</f>
        <v>27889</v>
      </c>
    </row>
    <row r="129" customFormat="false" ht="13.8" hidden="false" customHeight="false" outlineLevel="0" collapsed="false">
      <c r="A129" s="5" t="s">
        <v>256</v>
      </c>
      <c r="B129" s="5" t="s">
        <v>265</v>
      </c>
      <c r="C129" s="5" t="s">
        <v>7</v>
      </c>
      <c r="D129" s="5" t="s">
        <v>242</v>
      </c>
      <c r="E129" s="5" t="s">
        <v>10</v>
      </c>
      <c r="F129" s="8" t="n">
        <v>160</v>
      </c>
      <c r="G129" s="0" t="n">
        <f aca="true">RAND()</f>
        <v>0.623957143937591</v>
      </c>
      <c r="H129" s="0" t="n">
        <v>0.10518558973319</v>
      </c>
      <c r="J129" s="7" t="n">
        <f aca="false">(F129-$I$1)^2</f>
        <v>25600</v>
      </c>
      <c r="K129" s="3" t="n">
        <f aca="false">(F129-I$2)^2</f>
        <v>25600</v>
      </c>
    </row>
    <row r="130" customFormat="false" ht="13.8" hidden="false" customHeight="false" outlineLevel="0" collapsed="false">
      <c r="A130" s="5" t="s">
        <v>244</v>
      </c>
      <c r="B130" s="5" t="s">
        <v>259</v>
      </c>
      <c r="C130" s="5" t="s">
        <v>7</v>
      </c>
      <c r="D130" s="5" t="s">
        <v>242</v>
      </c>
      <c r="E130" s="5" t="s">
        <v>10</v>
      </c>
      <c r="F130" s="8" t="n">
        <v>162</v>
      </c>
      <c r="G130" s="0" t="n">
        <f aca="true">RAND()</f>
        <v>0.998043637610614</v>
      </c>
      <c r="H130" s="0" t="n">
        <v>0.100170247554257</v>
      </c>
      <c r="J130" s="7" t="n">
        <f aca="false">(F130-$I$1)^2</f>
        <v>26244</v>
      </c>
      <c r="K130" s="3" t="n">
        <f aca="false">(F130-I$2)^2</f>
        <v>26244</v>
      </c>
    </row>
    <row r="131" customFormat="false" ht="13.8" hidden="false" customHeight="false" outlineLevel="0" collapsed="false">
      <c r="A131" s="5" t="s">
        <v>266</v>
      </c>
      <c r="B131" s="5" t="s">
        <v>267</v>
      </c>
      <c r="C131" s="5" t="s">
        <v>7</v>
      </c>
      <c r="D131" s="5" t="s">
        <v>242</v>
      </c>
      <c r="E131" s="5" t="s">
        <v>4</v>
      </c>
      <c r="F131" s="8" t="n">
        <v>167</v>
      </c>
      <c r="G131" s="0" t="n">
        <f aca="true">RAND()</f>
        <v>0.181121846936079</v>
      </c>
      <c r="H131" s="0" t="n">
        <v>0.0667895285822834</v>
      </c>
      <c r="J131" s="7" t="n">
        <f aca="false">(F131-$I$1)^2</f>
        <v>27889</v>
      </c>
      <c r="K131" s="3" t="n">
        <f aca="false">(F131-I$2)^2</f>
        <v>27889</v>
      </c>
    </row>
    <row r="132" customFormat="false" ht="13.8" hidden="false" customHeight="false" outlineLevel="0" collapsed="false">
      <c r="A132" s="5" t="s">
        <v>268</v>
      </c>
      <c r="B132" s="5" t="s">
        <v>269</v>
      </c>
      <c r="C132" s="5" t="s">
        <v>7</v>
      </c>
      <c r="D132" s="5" t="s">
        <v>242</v>
      </c>
      <c r="E132" s="5" t="s">
        <v>10</v>
      </c>
      <c r="F132" s="8" t="n">
        <v>177</v>
      </c>
      <c r="G132" s="0" t="n">
        <f aca="true">RAND()</f>
        <v>0.367467654269594</v>
      </c>
      <c r="H132" s="0" t="n">
        <v>0.0419016024203879</v>
      </c>
      <c r="J132" s="7" t="n">
        <f aca="false">(F132-$I$1)^2</f>
        <v>31329</v>
      </c>
      <c r="K132" s="3" t="n">
        <f aca="false">(F132-I$2)^2</f>
        <v>31329</v>
      </c>
    </row>
    <row r="133" customFormat="false" ht="13.8" hidden="false" customHeight="false" outlineLevel="0" collapsed="false">
      <c r="A133" s="5" t="s">
        <v>133</v>
      </c>
      <c r="B133" s="5" t="s">
        <v>270</v>
      </c>
      <c r="C133" s="5" t="s">
        <v>2</v>
      </c>
      <c r="D133" s="11" t="s">
        <v>271</v>
      </c>
      <c r="E133" s="5" t="s">
        <v>4</v>
      </c>
      <c r="F133" s="8" t="n">
        <v>193</v>
      </c>
      <c r="G133" s="0" t="n">
        <f aca="true">RAND()</f>
        <v>0.815861673108047</v>
      </c>
      <c r="H133" s="0" t="n">
        <v>0.886723234024458</v>
      </c>
      <c r="J133" s="7" t="n">
        <f aca="false">(F133-$I$1)^2</f>
        <v>37249</v>
      </c>
      <c r="K133" s="3" t="n">
        <f aca="false">(F133-I$5)^2</f>
        <v>37249</v>
      </c>
      <c r="L133" s="0" t="n">
        <f aca="false">SUM(F133:F135)</f>
        <v>555</v>
      </c>
      <c r="M133" s="0" t="n">
        <f aca="false">(F133-L$134)^2</f>
        <v>64</v>
      </c>
      <c r="N133" s="0" t="n">
        <f aca="false">COUNTIF(E133:E135,"Yes")</f>
        <v>0</v>
      </c>
      <c r="O133" s="9" t="n">
        <f aca="false">SUM(F133:F139)</f>
        <v>1255</v>
      </c>
      <c r="P133" s="9" t="n">
        <f aca="false">COUNTIF(E133:E139,"Yes")</f>
        <v>0</v>
      </c>
    </row>
    <row r="134" customFormat="false" ht="13.8" hidden="false" customHeight="false" outlineLevel="0" collapsed="false">
      <c r="A134" s="5" t="s">
        <v>272</v>
      </c>
      <c r="B134" s="5" t="s">
        <v>273</v>
      </c>
      <c r="C134" s="5" t="s">
        <v>2</v>
      </c>
      <c r="D134" s="11" t="s">
        <v>271</v>
      </c>
      <c r="E134" s="5" t="s">
        <v>4</v>
      </c>
      <c r="F134" s="8" t="n">
        <v>182</v>
      </c>
      <c r="G134" s="0" t="n">
        <f aca="true">RAND()</f>
        <v>0.226936842974779</v>
      </c>
      <c r="H134" s="0" t="n">
        <v>0.534689691641599</v>
      </c>
      <c r="J134" s="7" t="n">
        <f aca="false">(F134-$I$1)^2</f>
        <v>33124</v>
      </c>
      <c r="K134" s="3" t="n">
        <f aca="false">(F134-I$5)^2</f>
        <v>33124</v>
      </c>
      <c r="L134" s="0" t="n">
        <f aca="false">L133/3</f>
        <v>185</v>
      </c>
      <c r="M134" s="0" t="n">
        <f aca="false">(F134-L$134)^2</f>
        <v>9</v>
      </c>
    </row>
    <row r="135" customFormat="false" ht="13.8" hidden="false" customHeight="false" outlineLevel="0" collapsed="false">
      <c r="A135" s="5" t="s">
        <v>274</v>
      </c>
      <c r="B135" s="5" t="s">
        <v>62</v>
      </c>
      <c r="C135" s="5" t="s">
        <v>7</v>
      </c>
      <c r="D135" s="11" t="s">
        <v>271</v>
      </c>
      <c r="E135" s="5" t="s">
        <v>4</v>
      </c>
      <c r="F135" s="8" t="n">
        <v>180</v>
      </c>
      <c r="G135" s="0" t="n">
        <f aca="true">RAND()</f>
        <v>0.632803955950199</v>
      </c>
      <c r="H135" s="0" t="n">
        <v>0.35495221904734</v>
      </c>
      <c r="J135" s="7" t="n">
        <f aca="false">(F135-$I$1)^2</f>
        <v>32400</v>
      </c>
      <c r="K135" s="3" t="n">
        <f aca="false">(F135-I$2)^2</f>
        <v>32400</v>
      </c>
      <c r="M135" s="0" t="n">
        <f aca="false">(F135-L$134)^2</f>
        <v>25</v>
      </c>
    </row>
    <row r="136" customFormat="false" ht="13.8" hidden="false" customHeight="false" outlineLevel="0" collapsed="false">
      <c r="A136" s="5" t="s">
        <v>275</v>
      </c>
      <c r="B136" s="5" t="s">
        <v>276</v>
      </c>
      <c r="C136" s="5" t="s">
        <v>7</v>
      </c>
      <c r="D136" s="11" t="s">
        <v>271</v>
      </c>
      <c r="E136" s="5" t="s">
        <v>4</v>
      </c>
      <c r="F136" s="8" t="n">
        <v>165</v>
      </c>
      <c r="G136" s="0" t="n">
        <f aca="true">RAND()</f>
        <v>0.390441152252008</v>
      </c>
      <c r="H136" s="0" t="n">
        <v>0.317449837785053</v>
      </c>
      <c r="J136" s="7" t="n">
        <f aca="false">(F136-$I$1)^2</f>
        <v>27225</v>
      </c>
      <c r="K136" s="3" t="n">
        <f aca="false">(F136-I$2)^2</f>
        <v>27225</v>
      </c>
      <c r="M136" s="0" t="n">
        <f aca="false">(F136-L$101)^2</f>
        <v>221.265625</v>
      </c>
    </row>
    <row r="137" customFormat="false" ht="13.8" hidden="false" customHeight="false" outlineLevel="0" collapsed="false">
      <c r="A137" s="5" t="s">
        <v>277</v>
      </c>
      <c r="B137" s="5" t="s">
        <v>278</v>
      </c>
      <c r="C137" s="5" t="s">
        <v>7</v>
      </c>
      <c r="D137" s="11" t="s">
        <v>271</v>
      </c>
      <c r="E137" s="5" t="s">
        <v>4</v>
      </c>
      <c r="F137" s="8" t="n">
        <v>170</v>
      </c>
      <c r="G137" s="0" t="n">
        <f aca="true">RAND()</f>
        <v>0.758948994684098</v>
      </c>
      <c r="H137" s="0" t="n">
        <v>0.296414734526144</v>
      </c>
      <c r="J137" s="7" t="n">
        <f aca="false">(F137-$I$1)^2</f>
        <v>28900</v>
      </c>
      <c r="K137" s="3" t="n">
        <f aca="false">(F137-I$2)^2</f>
        <v>28900</v>
      </c>
      <c r="M137" s="0" t="n">
        <f aca="false">(F137-L$101)^2</f>
        <v>97.515625</v>
      </c>
    </row>
    <row r="138" customFormat="false" ht="13.8" hidden="false" customHeight="false" outlineLevel="0" collapsed="false">
      <c r="A138" s="5" t="s">
        <v>279</v>
      </c>
      <c r="B138" s="5" t="s">
        <v>280</v>
      </c>
      <c r="C138" s="5" t="s">
        <v>2</v>
      </c>
      <c r="D138" s="11" t="s">
        <v>271</v>
      </c>
      <c r="E138" s="5" t="s">
        <v>4</v>
      </c>
      <c r="F138" s="8" t="n">
        <v>190</v>
      </c>
      <c r="G138" s="0" t="n">
        <f aca="true">RAND()</f>
        <v>0.664372652698704</v>
      </c>
      <c r="H138" s="0" t="n">
        <v>0.233118399619184</v>
      </c>
      <c r="J138" s="7" t="n">
        <f aca="false">(F138-$I$1)^2</f>
        <v>36100</v>
      </c>
      <c r="K138" s="3" t="n">
        <f aca="false">(F138-I$5)^2</f>
        <v>36100</v>
      </c>
      <c r="M138" s="0" t="n">
        <f aca="false">(F138-L$101)^2</f>
        <v>102.515625</v>
      </c>
    </row>
    <row r="139" customFormat="false" ht="13.8" hidden="false" customHeight="false" outlineLevel="0" collapsed="false">
      <c r="A139" s="5" t="s">
        <v>281</v>
      </c>
      <c r="B139" s="5" t="s">
        <v>282</v>
      </c>
      <c r="C139" s="5" t="s">
        <v>2</v>
      </c>
      <c r="D139" s="11" t="s">
        <v>271</v>
      </c>
      <c r="E139" s="5" t="s">
        <v>4</v>
      </c>
      <c r="F139" s="8" t="n">
        <v>175</v>
      </c>
      <c r="G139" s="0" t="n">
        <f aca="true">RAND()</f>
        <v>0.671908789956697</v>
      </c>
      <c r="H139" s="0" t="n">
        <v>0.0297836206038877</v>
      </c>
      <c r="J139" s="7" t="n">
        <f aca="false">(F139-$I$1)^2</f>
        <v>30625</v>
      </c>
      <c r="K139" s="3" t="n">
        <f aca="false">(F139-I$5)^2</f>
        <v>30625</v>
      </c>
      <c r="M139" s="0" t="n">
        <f aca="false">(F139-L$101)^2</f>
        <v>23.765625</v>
      </c>
    </row>
    <row r="140" customFormat="false" ht="13.8" hidden="false" customHeight="false" outlineLevel="0" collapsed="false">
      <c r="A140" s="4" t="s">
        <v>283</v>
      </c>
      <c r="B140" s="4" t="s">
        <v>284</v>
      </c>
      <c r="C140" s="5" t="s">
        <v>7</v>
      </c>
      <c r="D140" s="5" t="s">
        <v>285</v>
      </c>
      <c r="E140" s="5" t="s">
        <v>4</v>
      </c>
      <c r="F140" s="8" t="n">
        <v>160</v>
      </c>
      <c r="G140" s="0" t="n">
        <f aca="true">RAND()</f>
        <v>0.0967459424899343</v>
      </c>
      <c r="H140" s="0" t="n">
        <v>0.932962586556321</v>
      </c>
      <c r="J140" s="7" t="n">
        <f aca="false">(F140-$I$1)^2</f>
        <v>25600</v>
      </c>
      <c r="K140" s="3" t="n">
        <f aca="false">(F140-I$2)^2</f>
        <v>25600</v>
      </c>
      <c r="M140" s="0" t="n">
        <f aca="false">(F140-L$101)^2</f>
        <v>395.015625</v>
      </c>
    </row>
    <row r="141" customFormat="false" ht="13.8" hidden="false" customHeight="false" outlineLevel="0" collapsed="false">
      <c r="A141" s="5" t="s">
        <v>286</v>
      </c>
      <c r="B141" s="5" t="s">
        <v>287</v>
      </c>
      <c r="C141" s="5" t="s">
        <v>7</v>
      </c>
      <c r="D141" s="5" t="s">
        <v>285</v>
      </c>
      <c r="E141" s="5" t="s">
        <v>10</v>
      </c>
      <c r="F141" s="8" t="n">
        <v>157</v>
      </c>
      <c r="G141" s="0" t="n">
        <f aca="true">RAND()</f>
        <v>0.332739931002676</v>
      </c>
      <c r="H141" s="0" t="n">
        <v>0.901166305381897</v>
      </c>
      <c r="J141" s="7" t="n">
        <f aca="false">(F141-$I$1)^2</f>
        <v>24649</v>
      </c>
      <c r="K141" s="3" t="n">
        <f aca="false">(F141-I$2)^2</f>
        <v>24649</v>
      </c>
      <c r="M141" s="0" t="n">
        <f aca="false">SUM(M133:M135)/3</f>
        <v>32.6666666666667</v>
      </c>
    </row>
    <row r="142" customFormat="false" ht="13.8" hidden="false" customHeight="false" outlineLevel="0" collapsed="false">
      <c r="A142" s="4" t="s">
        <v>288</v>
      </c>
      <c r="B142" s="4" t="s">
        <v>289</v>
      </c>
      <c r="C142" s="5" t="s">
        <v>7</v>
      </c>
      <c r="D142" s="5" t="s">
        <v>285</v>
      </c>
      <c r="E142" s="5" t="s">
        <v>4</v>
      </c>
      <c r="F142" s="8" t="n">
        <v>160</v>
      </c>
      <c r="G142" s="0" t="n">
        <f aca="true">RAND()</f>
        <v>0.475214594994035</v>
      </c>
      <c r="H142" s="0" t="n">
        <v>0.864329444976203</v>
      </c>
      <c r="J142" s="7" t="n">
        <f aca="false">(F142-$I$1)^2</f>
        <v>25600</v>
      </c>
      <c r="K142" s="3" t="n">
        <f aca="false">(F142-I$2)^2</f>
        <v>25600</v>
      </c>
    </row>
    <row r="143" customFormat="false" ht="13.8" hidden="false" customHeight="false" outlineLevel="0" collapsed="false">
      <c r="A143" s="5" t="s">
        <v>290</v>
      </c>
      <c r="B143" s="5" t="s">
        <v>291</v>
      </c>
      <c r="C143" s="5" t="s">
        <v>7</v>
      </c>
      <c r="D143" s="5" t="s">
        <v>285</v>
      </c>
      <c r="E143" s="5" t="s">
        <v>4</v>
      </c>
      <c r="F143" s="8" t="n">
        <v>157</v>
      </c>
      <c r="G143" s="0" t="n">
        <f aca="true">RAND()</f>
        <v>0.469623925199895</v>
      </c>
      <c r="H143" s="0" t="n">
        <v>0.83756533115034</v>
      </c>
      <c r="J143" s="7" t="n">
        <f aca="false">(F143-$I$1)^2</f>
        <v>24649</v>
      </c>
      <c r="K143" s="3" t="n">
        <f aca="false">(F143-I$2)^2</f>
        <v>24649</v>
      </c>
    </row>
    <row r="144" customFormat="false" ht="13.8" hidden="false" customHeight="false" outlineLevel="0" collapsed="false">
      <c r="A144" s="5" t="s">
        <v>292</v>
      </c>
      <c r="B144" s="5" t="s">
        <v>293</v>
      </c>
      <c r="C144" s="5" t="s">
        <v>7</v>
      </c>
      <c r="D144" s="5" t="s">
        <v>285</v>
      </c>
      <c r="E144" s="5" t="s">
        <v>4</v>
      </c>
      <c r="F144" s="8" t="n">
        <v>162</v>
      </c>
      <c r="G144" s="0" t="n">
        <f aca="true">RAND()</f>
        <v>0.989363769298226</v>
      </c>
      <c r="H144" s="0" t="n">
        <v>0.831851596599204</v>
      </c>
      <c r="J144" s="7" t="n">
        <f aca="false">(F144-$I$1)^2</f>
        <v>26244</v>
      </c>
      <c r="K144" s="3" t="n">
        <f aca="false">(F144-I$2)^2</f>
        <v>26244</v>
      </c>
    </row>
    <row r="145" customFormat="false" ht="13.8" hidden="false" customHeight="false" outlineLevel="0" collapsed="false">
      <c r="A145" s="5" t="s">
        <v>187</v>
      </c>
      <c r="B145" s="5" t="s">
        <v>294</v>
      </c>
      <c r="C145" s="5" t="s">
        <v>7</v>
      </c>
      <c r="D145" s="5" t="s">
        <v>285</v>
      </c>
      <c r="E145" s="5" t="s">
        <v>4</v>
      </c>
      <c r="F145" s="8" t="n">
        <v>160</v>
      </c>
      <c r="G145" s="0" t="n">
        <f aca="true">RAND()</f>
        <v>0.00698859353829073</v>
      </c>
      <c r="H145" s="0" t="n">
        <v>0.724551592268621</v>
      </c>
      <c r="J145" s="7" t="n">
        <f aca="false">(F145-$I$1)^2</f>
        <v>25600</v>
      </c>
      <c r="K145" s="3" t="n">
        <f aca="false">(F145-I$2)^2</f>
        <v>25600</v>
      </c>
    </row>
    <row r="146" customFormat="false" ht="13.8" hidden="false" customHeight="false" outlineLevel="0" collapsed="false">
      <c r="A146" s="5" t="s">
        <v>295</v>
      </c>
      <c r="B146" s="5" t="s">
        <v>296</v>
      </c>
      <c r="C146" s="5" t="s">
        <v>7</v>
      </c>
      <c r="D146" s="5" t="s">
        <v>285</v>
      </c>
      <c r="E146" s="5" t="s">
        <v>4</v>
      </c>
      <c r="F146" s="8" t="n">
        <v>142</v>
      </c>
      <c r="G146" s="0" t="n">
        <f aca="true">RAND()</f>
        <v>0.313535514758522</v>
      </c>
      <c r="H146" s="0" t="n">
        <v>0.680473152113618</v>
      </c>
      <c r="J146" s="7" t="n">
        <f aca="false">(F146-$I$1)^2</f>
        <v>20164</v>
      </c>
      <c r="K146" s="3" t="n">
        <f aca="false">(F146-I$2)^2</f>
        <v>20164</v>
      </c>
    </row>
    <row r="147" customFormat="false" ht="13.8" hidden="false" customHeight="false" outlineLevel="0" collapsed="false">
      <c r="A147" s="5" t="s">
        <v>8</v>
      </c>
      <c r="B147" s="5" t="s">
        <v>297</v>
      </c>
      <c r="C147" s="5" t="s">
        <v>2</v>
      </c>
      <c r="D147" s="5" t="s">
        <v>285</v>
      </c>
      <c r="E147" s="5" t="s">
        <v>10</v>
      </c>
      <c r="F147" s="8" t="n">
        <v>165</v>
      </c>
      <c r="G147" s="0" t="n">
        <f aca="true">RAND()</f>
        <v>0.650710845535118</v>
      </c>
      <c r="H147" s="0" t="n">
        <v>0.443256379432897</v>
      </c>
      <c r="J147" s="7" t="n">
        <f aca="false">(F147-$I$1)^2</f>
        <v>27225</v>
      </c>
      <c r="K147" s="3" t="n">
        <f aca="false">(F147-I$5)^2</f>
        <v>27225</v>
      </c>
    </row>
    <row r="148" customFormat="false" ht="13.8" hidden="false" customHeight="false" outlineLevel="0" collapsed="false">
      <c r="A148" s="5" t="s">
        <v>298</v>
      </c>
      <c r="B148" s="5" t="s">
        <v>299</v>
      </c>
      <c r="C148" s="5" t="s">
        <v>2</v>
      </c>
      <c r="D148" s="5" t="s">
        <v>285</v>
      </c>
      <c r="E148" s="5" t="s">
        <v>4</v>
      </c>
      <c r="F148" s="8" t="n">
        <v>170</v>
      </c>
      <c r="G148" s="0" t="n">
        <f aca="true">RAND()</f>
        <v>0.485949383092012</v>
      </c>
      <c r="H148" s="0" t="n">
        <v>0.429315148958115</v>
      </c>
      <c r="J148" s="7" t="n">
        <f aca="false">(F148-$I$1)^2</f>
        <v>28900</v>
      </c>
      <c r="K148" s="3" t="n">
        <f aca="false">(F148-I$5)^2</f>
        <v>28900</v>
      </c>
    </row>
    <row r="149" customFormat="false" ht="13.8" hidden="false" customHeight="false" outlineLevel="0" collapsed="false">
      <c r="A149" s="5" t="s">
        <v>300</v>
      </c>
      <c r="B149" s="5" t="s">
        <v>94</v>
      </c>
      <c r="C149" s="5" t="s">
        <v>7</v>
      </c>
      <c r="D149" s="5" t="s">
        <v>285</v>
      </c>
      <c r="E149" s="5" t="s">
        <v>4</v>
      </c>
      <c r="F149" s="8" t="n">
        <v>152</v>
      </c>
      <c r="G149" s="0" t="n">
        <f aca="true">RAND()</f>
        <v>0.394694092787466</v>
      </c>
      <c r="H149" s="0" t="n">
        <v>0.409734397885631</v>
      </c>
      <c r="J149" s="7" t="n">
        <f aca="false">(F149-$I$1)^2</f>
        <v>23104</v>
      </c>
      <c r="K149" s="3" t="n">
        <f aca="false">(F149-I$2)^2</f>
        <v>23104</v>
      </c>
    </row>
    <row r="150" customFormat="false" ht="13.8" hidden="false" customHeight="false" outlineLevel="0" collapsed="false">
      <c r="A150" s="4" t="s">
        <v>216</v>
      </c>
      <c r="B150" s="4" t="s">
        <v>301</v>
      </c>
      <c r="C150" s="5" t="s">
        <v>7</v>
      </c>
      <c r="D150" s="5" t="s">
        <v>285</v>
      </c>
      <c r="E150" s="5" t="s">
        <v>4</v>
      </c>
      <c r="F150" s="8" t="n">
        <v>172</v>
      </c>
      <c r="G150" s="0" t="n">
        <f aca="true">RAND()</f>
        <v>0.162731895186906</v>
      </c>
      <c r="H150" s="0" t="n">
        <v>0.324997099825597</v>
      </c>
      <c r="J150" s="7" t="n">
        <f aca="false">(F150-$I$1)^2</f>
        <v>29584</v>
      </c>
      <c r="K150" s="3" t="n">
        <f aca="false">(F150-I$2)^2</f>
        <v>29584</v>
      </c>
    </row>
    <row r="151" customFormat="false" ht="13.8" hidden="false" customHeight="false" outlineLevel="0" collapsed="false">
      <c r="A151" s="5" t="s">
        <v>302</v>
      </c>
      <c r="B151" s="5" t="s">
        <v>303</v>
      </c>
      <c r="C151" s="5" t="s">
        <v>2</v>
      </c>
      <c r="D151" s="5" t="s">
        <v>285</v>
      </c>
      <c r="E151" s="5" t="s">
        <v>4</v>
      </c>
      <c r="F151" s="8" t="n">
        <v>175</v>
      </c>
      <c r="G151" s="0" t="n">
        <f aca="true">RAND()</f>
        <v>0.0727935634089767</v>
      </c>
      <c r="H151" s="0" t="n">
        <v>0.32186094411492</v>
      </c>
      <c r="J151" s="7" t="n">
        <f aca="false">(F151-$I$1)^2</f>
        <v>30625</v>
      </c>
      <c r="K151" s="3" t="n">
        <f aca="false">(F151-I$5)^2</f>
        <v>30625</v>
      </c>
    </row>
    <row r="152" customFormat="false" ht="13.8" hidden="false" customHeight="false" outlineLevel="0" collapsed="false">
      <c r="A152" s="5" t="s">
        <v>304</v>
      </c>
      <c r="B152" s="5" t="s">
        <v>305</v>
      </c>
      <c r="C152" s="5" t="s">
        <v>2</v>
      </c>
      <c r="D152" s="5" t="s">
        <v>285</v>
      </c>
      <c r="E152" s="5" t="s">
        <v>4</v>
      </c>
      <c r="F152" s="8" t="n">
        <v>172</v>
      </c>
      <c r="G152" s="0" t="n">
        <f aca="true">RAND()</f>
        <v>0.0449603475901869</v>
      </c>
      <c r="H152" s="0" t="n">
        <v>0.319500952220354</v>
      </c>
      <c r="J152" s="7" t="n">
        <f aca="false">(F152-$I$1)^2</f>
        <v>29584</v>
      </c>
      <c r="K152" s="3" t="n">
        <f aca="false">(F152-I$5)^2</f>
        <v>29584</v>
      </c>
    </row>
    <row r="153" customFormat="false" ht="13.8" hidden="false" customHeight="false" outlineLevel="0" collapsed="false">
      <c r="A153" s="5" t="s">
        <v>306</v>
      </c>
      <c r="B153" s="5" t="s">
        <v>307</v>
      </c>
      <c r="C153" s="5" t="s">
        <v>7</v>
      </c>
      <c r="D153" s="5" t="s">
        <v>285</v>
      </c>
      <c r="E153" s="5" t="s">
        <v>4</v>
      </c>
      <c r="F153" s="8" t="n">
        <v>175</v>
      </c>
      <c r="G153" s="0" t="n">
        <f aca="true">RAND()</f>
        <v>0.0946433378778725</v>
      </c>
      <c r="H153" s="0" t="n">
        <v>0.313190537132585</v>
      </c>
      <c r="J153" s="7" t="n">
        <f aca="false">(F153-$I$1)^2</f>
        <v>30625</v>
      </c>
      <c r="K153" s="3" t="n">
        <f aca="false">(F153-I$2)^2</f>
        <v>30625</v>
      </c>
    </row>
    <row r="154" customFormat="false" ht="13.8" hidden="false" customHeight="false" outlineLevel="0" collapsed="false">
      <c r="A154" s="5" t="s">
        <v>308</v>
      </c>
      <c r="B154" s="5" t="s">
        <v>309</v>
      </c>
      <c r="C154" s="5" t="s">
        <v>2</v>
      </c>
      <c r="D154" s="5" t="s">
        <v>285</v>
      </c>
      <c r="E154" s="5" t="s">
        <v>10</v>
      </c>
      <c r="F154" s="8" t="n">
        <v>170</v>
      </c>
      <c r="G154" s="0" t="n">
        <f aca="true">RAND()</f>
        <v>0.813322863219396</v>
      </c>
      <c r="H154" s="0" t="n">
        <v>0.21890885889266</v>
      </c>
      <c r="J154" s="7" t="n">
        <f aca="false">(F154-$I$1)^2</f>
        <v>28900</v>
      </c>
      <c r="K154" s="3" t="n">
        <f aca="false">(F154-I$5)^2</f>
        <v>28900</v>
      </c>
    </row>
    <row r="155" customFormat="false" ht="13.8" hidden="false" customHeight="false" outlineLevel="0" collapsed="false">
      <c r="A155" s="4" t="s">
        <v>310</v>
      </c>
      <c r="B155" s="4" t="s">
        <v>311</v>
      </c>
      <c r="C155" s="5" t="s">
        <v>7</v>
      </c>
      <c r="D155" s="5" t="s">
        <v>285</v>
      </c>
      <c r="E155" s="5" t="s">
        <v>10</v>
      </c>
      <c r="F155" s="8" t="n">
        <v>157</v>
      </c>
      <c r="G155" s="0" t="n">
        <f aca="true">RAND()</f>
        <v>0.252843718492834</v>
      </c>
      <c r="H155" s="0" t="n">
        <v>0.110836630382854</v>
      </c>
      <c r="J155" s="7" t="n">
        <f aca="false">(F155-$I$1)^2</f>
        <v>24649</v>
      </c>
      <c r="K155" s="3" t="n">
        <f aca="false">(F155-I$2)^2</f>
        <v>24649</v>
      </c>
    </row>
    <row r="156" customFormat="false" ht="13.8" hidden="false" customHeight="false" outlineLevel="0" collapsed="false">
      <c r="A156" s="5" t="s">
        <v>166</v>
      </c>
      <c r="B156" s="5" t="s">
        <v>312</v>
      </c>
      <c r="C156" s="5" t="s">
        <v>2</v>
      </c>
      <c r="D156" s="5" t="s">
        <v>285</v>
      </c>
      <c r="E156" s="5" t="s">
        <v>10</v>
      </c>
      <c r="F156" s="8" t="n">
        <v>165</v>
      </c>
      <c r="G156" s="0" t="n">
        <f aca="true">RAND()</f>
        <v>0.2261431925515</v>
      </c>
      <c r="H156" s="0" t="n">
        <v>0.0682583794470322</v>
      </c>
      <c r="J156" s="7" t="n">
        <f aca="false">(F156-$I$1)^2</f>
        <v>27225</v>
      </c>
      <c r="K156" s="3" t="n">
        <f aca="false">(F156-I$5)^2</f>
        <v>27225</v>
      </c>
    </row>
    <row r="157" customFormat="false" ht="13.8" hidden="false" customHeight="false" outlineLevel="0" collapsed="false">
      <c r="A157" s="4" t="s">
        <v>313</v>
      </c>
      <c r="B157" s="4" t="s">
        <v>314</v>
      </c>
      <c r="C157" s="5" t="s">
        <v>7</v>
      </c>
      <c r="D157" s="5" t="s">
        <v>285</v>
      </c>
      <c r="E157" s="5" t="s">
        <v>4</v>
      </c>
      <c r="F157" s="8" t="n">
        <v>162</v>
      </c>
      <c r="G157" s="0" t="n">
        <f aca="true">RAND()</f>
        <v>0.555194626004034</v>
      </c>
      <c r="H157" s="0" t="n">
        <v>0.0554604942986706</v>
      </c>
      <c r="J157" s="7" t="n">
        <f aca="false">(F157-$I$1)^2</f>
        <v>26244</v>
      </c>
      <c r="K157" s="3" t="n">
        <f aca="false">(F157-I$2)^2</f>
        <v>26244</v>
      </c>
    </row>
    <row r="158" customFormat="false" ht="13.8" hidden="false" customHeight="false" outlineLevel="0" collapsed="false">
      <c r="A158" s="5" t="s">
        <v>315</v>
      </c>
      <c r="B158" s="5" t="s">
        <v>316</v>
      </c>
      <c r="C158" s="5" t="s">
        <v>7</v>
      </c>
      <c r="D158" s="5" t="s">
        <v>317</v>
      </c>
      <c r="E158" s="5" t="s">
        <v>4</v>
      </c>
      <c r="F158" s="8" t="n">
        <v>182</v>
      </c>
      <c r="G158" s="0" t="n">
        <f aca="true">RAND()</f>
        <v>0.965044237612099</v>
      </c>
      <c r="H158" s="0" t="n">
        <v>0.95227078172813</v>
      </c>
      <c r="J158" s="7" t="n">
        <f aca="false">(F158-$I$1)^2</f>
        <v>33124</v>
      </c>
      <c r="K158" s="3" t="n">
        <f aca="false">(F158-I$2)^2</f>
        <v>33124</v>
      </c>
      <c r="L158" s="0" t="n">
        <f aca="false">SUM(F158:F165)</f>
        <v>1501</v>
      </c>
      <c r="M158" s="0" t="n">
        <f aca="false">(F158-L$159)^2</f>
        <v>31.640625</v>
      </c>
      <c r="N158" s="0" t="n">
        <f aca="false">COUNTIF(E158:E165,"Yes")</f>
        <v>2</v>
      </c>
      <c r="O158" s="9" t="n">
        <f aca="false">SUM(F158:F181)</f>
        <v>4608</v>
      </c>
      <c r="P158" s="9" t="n">
        <f aca="false">COUNTIF(E158:E181,"Yes")</f>
        <v>8</v>
      </c>
    </row>
    <row r="159" customFormat="false" ht="13.8" hidden="false" customHeight="false" outlineLevel="0" collapsed="false">
      <c r="A159" s="5" t="s">
        <v>133</v>
      </c>
      <c r="B159" s="5" t="s">
        <v>318</v>
      </c>
      <c r="C159" s="5" t="s">
        <v>2</v>
      </c>
      <c r="D159" s="5" t="s">
        <v>317</v>
      </c>
      <c r="E159" s="5" t="s">
        <v>10</v>
      </c>
      <c r="F159" s="8" t="n">
        <v>205</v>
      </c>
      <c r="G159" s="0" t="n">
        <f aca="true">RAND()</f>
        <v>0.226611196409498</v>
      </c>
      <c r="H159" s="0" t="n">
        <v>0.947359898284188</v>
      </c>
      <c r="J159" s="7" t="n">
        <f aca="false">(F159-$I$1)^2</f>
        <v>42025</v>
      </c>
      <c r="K159" s="3" t="n">
        <f aca="false">(F159-I$5)^2</f>
        <v>42025</v>
      </c>
      <c r="L159" s="0" t="n">
        <f aca="false">L158/8</f>
        <v>187.625</v>
      </c>
      <c r="M159" s="0" t="n">
        <f aca="false">(F159-L$159)^2</f>
        <v>301.890625</v>
      </c>
    </row>
    <row r="160" customFormat="false" ht="13.8" hidden="false" customHeight="false" outlineLevel="0" collapsed="false">
      <c r="A160" s="5" t="s">
        <v>319</v>
      </c>
      <c r="B160" s="5" t="s">
        <v>320</v>
      </c>
      <c r="C160" s="5" t="s">
        <v>7</v>
      </c>
      <c r="D160" s="5" t="s">
        <v>317</v>
      </c>
      <c r="E160" s="5" t="s">
        <v>4</v>
      </c>
      <c r="F160" s="8" t="n">
        <v>177</v>
      </c>
      <c r="G160" s="0" t="n">
        <f aca="true">RAND()</f>
        <v>0.358438574863503</v>
      </c>
      <c r="H160" s="0" t="n">
        <v>0.921494283326411</v>
      </c>
      <c r="J160" s="7" t="n">
        <f aca="false">(F160-$I$1)^2</f>
        <v>31329</v>
      </c>
      <c r="K160" s="3" t="n">
        <f aca="false">(F160-I$2)^2</f>
        <v>31329</v>
      </c>
      <c r="M160" s="0" t="n">
        <f aca="false">(F160-L$159)^2</f>
        <v>112.890625</v>
      </c>
    </row>
    <row r="161" customFormat="false" ht="13.8" hidden="false" customHeight="false" outlineLevel="0" collapsed="false">
      <c r="A161" s="5" t="s">
        <v>321</v>
      </c>
      <c r="B161" s="5" t="s">
        <v>103</v>
      </c>
      <c r="C161" s="5" t="s">
        <v>2</v>
      </c>
      <c r="D161" s="5" t="s">
        <v>317</v>
      </c>
      <c r="E161" s="5" t="s">
        <v>4</v>
      </c>
      <c r="F161" s="8" t="n">
        <v>205</v>
      </c>
      <c r="G161" s="0" t="n">
        <f aca="true">RAND()</f>
        <v>0.127934771796697</v>
      </c>
      <c r="H161" s="0" t="n">
        <v>0.878853968764414</v>
      </c>
      <c r="J161" s="7" t="n">
        <f aca="false">(F161-$I$1)^2</f>
        <v>42025</v>
      </c>
      <c r="K161" s="3" t="n">
        <f aca="false">(F161-I$5)^2</f>
        <v>42025</v>
      </c>
      <c r="M161" s="0" t="n">
        <f aca="false">(F161-L$159)^2</f>
        <v>301.890625</v>
      </c>
    </row>
    <row r="162" customFormat="false" ht="13.8" hidden="false" customHeight="false" outlineLevel="0" collapsed="false">
      <c r="A162" s="5" t="s">
        <v>322</v>
      </c>
      <c r="B162" s="5" t="s">
        <v>323</v>
      </c>
      <c r="C162" s="5" t="s">
        <v>7</v>
      </c>
      <c r="D162" s="5" t="s">
        <v>317</v>
      </c>
      <c r="E162" s="5" t="s">
        <v>4</v>
      </c>
      <c r="F162" s="8" t="n">
        <v>180</v>
      </c>
      <c r="G162" s="0" t="n">
        <f aca="true">RAND()</f>
        <v>0.830154902342697</v>
      </c>
      <c r="H162" s="0" t="n">
        <v>0.842141153215776</v>
      </c>
      <c r="J162" s="7" t="n">
        <f aca="false">(F162-$I$1)^2</f>
        <v>32400</v>
      </c>
      <c r="K162" s="3" t="n">
        <f aca="false">(F162-I$2)^2</f>
        <v>32400</v>
      </c>
      <c r="M162" s="0" t="n">
        <f aca="false">(F162-L$159)^2</f>
        <v>58.140625</v>
      </c>
    </row>
    <row r="163" customFormat="false" ht="13.8" hidden="false" customHeight="false" outlineLevel="0" collapsed="false">
      <c r="A163" s="5" t="s">
        <v>230</v>
      </c>
      <c r="B163" s="5" t="s">
        <v>62</v>
      </c>
      <c r="C163" s="5" t="s">
        <v>7</v>
      </c>
      <c r="D163" s="5" t="s">
        <v>317</v>
      </c>
      <c r="E163" s="5" t="s">
        <v>10</v>
      </c>
      <c r="F163" s="8" t="n">
        <v>172</v>
      </c>
      <c r="G163" s="0" t="n">
        <f aca="true">RAND()</f>
        <v>0.897644413679369</v>
      </c>
      <c r="H163" s="0" t="n">
        <v>0.841530950394846</v>
      </c>
      <c r="J163" s="7" t="n">
        <f aca="false">(F163-$I$1)^2</f>
        <v>29584</v>
      </c>
      <c r="K163" s="3" t="n">
        <f aca="false">(F163-I$2)^2</f>
        <v>29584</v>
      </c>
      <c r="M163" s="0" t="n">
        <f aca="false">(F163-L$159)^2</f>
        <v>244.140625</v>
      </c>
    </row>
    <row r="164" customFormat="false" ht="13.8" hidden="false" customHeight="false" outlineLevel="0" collapsed="false">
      <c r="A164" s="5" t="s">
        <v>151</v>
      </c>
      <c r="B164" s="5" t="s">
        <v>324</v>
      </c>
      <c r="C164" s="5" t="s">
        <v>2</v>
      </c>
      <c r="D164" s="5" t="s">
        <v>317</v>
      </c>
      <c r="E164" s="5" t="s">
        <v>4</v>
      </c>
      <c r="F164" s="8" t="n">
        <v>193</v>
      </c>
      <c r="G164" s="0" t="n">
        <f aca="true">RAND()</f>
        <v>0.505091187016443</v>
      </c>
      <c r="H164" s="0" t="n">
        <v>0.77130436707922</v>
      </c>
      <c r="J164" s="7" t="n">
        <f aca="false">(F164-$I$1)^2</f>
        <v>37249</v>
      </c>
      <c r="K164" s="3" t="n">
        <f aca="false">(F164-I$5)^2</f>
        <v>37249</v>
      </c>
      <c r="M164" s="0" t="n">
        <f aca="false">(F164-L$159)^2</f>
        <v>28.890625</v>
      </c>
    </row>
    <row r="165" customFormat="false" ht="13.8" hidden="false" customHeight="false" outlineLevel="0" collapsed="false">
      <c r="A165" s="5" t="s">
        <v>141</v>
      </c>
      <c r="B165" s="5" t="s">
        <v>325</v>
      </c>
      <c r="C165" s="5" t="s">
        <v>7</v>
      </c>
      <c r="D165" s="5" t="s">
        <v>317</v>
      </c>
      <c r="E165" s="5" t="s">
        <v>4</v>
      </c>
      <c r="F165" s="8" t="n">
        <v>187</v>
      </c>
      <c r="G165" s="0" t="n">
        <f aca="true">RAND()</f>
        <v>0.839169256697444</v>
      </c>
      <c r="H165" s="0" t="n">
        <v>0.749754536286925</v>
      </c>
      <c r="J165" s="7" t="n">
        <f aca="false">(F165-$I$1)^2</f>
        <v>34969</v>
      </c>
      <c r="K165" s="3" t="n">
        <f aca="false">(F165-I$2)^2</f>
        <v>34969</v>
      </c>
      <c r="M165" s="0" t="n">
        <f aca="false">(F165-L$159)^2</f>
        <v>0.390625</v>
      </c>
    </row>
    <row r="166" customFormat="false" ht="13.8" hidden="false" customHeight="false" outlineLevel="0" collapsed="false">
      <c r="A166" s="5" t="s">
        <v>326</v>
      </c>
      <c r="B166" s="5" t="s">
        <v>327</v>
      </c>
      <c r="C166" s="5" t="s">
        <v>2</v>
      </c>
      <c r="D166" s="5" t="s">
        <v>317</v>
      </c>
      <c r="E166" s="5" t="s">
        <v>4</v>
      </c>
      <c r="F166" s="8" t="n">
        <v>198</v>
      </c>
      <c r="G166" s="0" t="n">
        <f aca="true">RAND()</f>
        <v>0.386266653786858</v>
      </c>
      <c r="H166" s="0" t="n">
        <v>0.742501294536034</v>
      </c>
      <c r="J166" s="7" t="n">
        <f aca="false">(F166-$I$1)^2</f>
        <v>39204</v>
      </c>
      <c r="K166" s="3" t="n">
        <f aca="false">(F166-I$5)^2</f>
        <v>39204</v>
      </c>
      <c r="M166" s="0" t="n">
        <f aca="false">SUM(M158:M165)/8</f>
        <v>134.984375</v>
      </c>
    </row>
    <row r="167" customFormat="false" ht="13.8" hidden="false" customHeight="false" outlineLevel="0" collapsed="false">
      <c r="A167" s="5" t="s">
        <v>328</v>
      </c>
      <c r="B167" s="5" t="s">
        <v>329</v>
      </c>
      <c r="C167" s="5" t="s">
        <v>7</v>
      </c>
      <c r="D167" s="5" t="s">
        <v>317</v>
      </c>
      <c r="E167" s="5" t="s">
        <v>4</v>
      </c>
      <c r="F167" s="8" t="n">
        <v>187</v>
      </c>
      <c r="G167" s="0" t="n">
        <f aca="true">RAND()</f>
        <v>0.380621758793564</v>
      </c>
      <c r="H167" s="0" t="n">
        <v>0.734027319473897</v>
      </c>
      <c r="J167" s="7" t="n">
        <f aca="false">(F167-$I$1)^2</f>
        <v>34969</v>
      </c>
      <c r="K167" s="3" t="n">
        <f aca="false">(F167-I$2)^2</f>
        <v>34969</v>
      </c>
    </row>
    <row r="168" customFormat="false" ht="13.8" hidden="false" customHeight="false" outlineLevel="0" collapsed="false">
      <c r="A168" s="5" t="s">
        <v>254</v>
      </c>
      <c r="B168" s="5" t="s">
        <v>330</v>
      </c>
      <c r="C168" s="5" t="s">
        <v>7</v>
      </c>
      <c r="D168" s="5" t="s">
        <v>317</v>
      </c>
      <c r="E168" s="5" t="s">
        <v>4</v>
      </c>
      <c r="F168" s="8" t="n">
        <v>187</v>
      </c>
      <c r="G168" s="0" t="n">
        <f aca="true">RAND()</f>
        <v>0.626919444139074</v>
      </c>
      <c r="H168" s="0" t="n">
        <v>0.636649561533361</v>
      </c>
      <c r="J168" s="7" t="n">
        <f aca="false">(F168-$I$1)^2</f>
        <v>34969</v>
      </c>
      <c r="K168" s="3" t="n">
        <f aca="false">(F168-I$2)^2</f>
        <v>34969</v>
      </c>
    </row>
    <row r="169" customFormat="false" ht="13.8" hidden="false" customHeight="false" outlineLevel="0" collapsed="false">
      <c r="A169" s="5" t="s">
        <v>331</v>
      </c>
      <c r="B169" s="5" t="s">
        <v>332</v>
      </c>
      <c r="C169" s="5" t="s">
        <v>7</v>
      </c>
      <c r="D169" s="5" t="s">
        <v>317</v>
      </c>
      <c r="E169" s="5" t="s">
        <v>4</v>
      </c>
      <c r="F169" s="8" t="n">
        <v>193</v>
      </c>
      <c r="G169" s="0" t="n">
        <f aca="true">RAND()</f>
        <v>0.626348223984657</v>
      </c>
      <c r="H169" s="0" t="n">
        <v>0.635154760681533</v>
      </c>
      <c r="J169" s="7" t="n">
        <f aca="false">(F169-$I$1)^2</f>
        <v>37249</v>
      </c>
      <c r="K169" s="3" t="n">
        <f aca="false">(F169-I$2)^2</f>
        <v>37249</v>
      </c>
    </row>
    <row r="170" customFormat="false" ht="13.8" hidden="false" customHeight="false" outlineLevel="0" collapsed="false">
      <c r="A170" s="5" t="s">
        <v>164</v>
      </c>
      <c r="B170" s="5" t="s">
        <v>19</v>
      </c>
      <c r="C170" s="5" t="s">
        <v>2</v>
      </c>
      <c r="D170" s="5" t="s">
        <v>317</v>
      </c>
      <c r="E170" s="5" t="s">
        <v>10</v>
      </c>
      <c r="F170" s="8" t="n">
        <v>203</v>
      </c>
      <c r="G170" s="0" t="n">
        <f aca="true">RAND()</f>
        <v>0.295250310531545</v>
      </c>
      <c r="H170" s="0" t="n">
        <v>0.632959524841435</v>
      </c>
      <c r="J170" s="7" t="n">
        <f aca="false">(F170-$I$1)^2</f>
        <v>41209</v>
      </c>
      <c r="K170" s="3" t="n">
        <f aca="false">(F170-I$5)^2</f>
        <v>41209</v>
      </c>
    </row>
    <row r="171" customFormat="false" ht="13.8" hidden="false" customHeight="false" outlineLevel="0" collapsed="false">
      <c r="A171" s="5" t="s">
        <v>333</v>
      </c>
      <c r="B171" s="5" t="s">
        <v>334</v>
      </c>
      <c r="C171" s="5" t="s">
        <v>7</v>
      </c>
      <c r="D171" s="5" t="s">
        <v>317</v>
      </c>
      <c r="E171" s="5" t="s">
        <v>10</v>
      </c>
      <c r="F171" s="8" t="n">
        <v>198</v>
      </c>
      <c r="G171" s="0" t="n">
        <f aca="true">RAND()</f>
        <v>0.644648953700375</v>
      </c>
      <c r="H171" s="0" t="n">
        <v>0.579793289788682</v>
      </c>
      <c r="J171" s="7" t="n">
        <f aca="false">(F171-$I$1)^2</f>
        <v>39204</v>
      </c>
      <c r="K171" s="3" t="n">
        <f aca="false">(F171-I$2)^2</f>
        <v>39204</v>
      </c>
    </row>
    <row r="172" customFormat="false" ht="13.8" hidden="false" customHeight="false" outlineLevel="0" collapsed="false">
      <c r="A172" s="5" t="s">
        <v>335</v>
      </c>
      <c r="B172" s="5" t="s">
        <v>336</v>
      </c>
      <c r="C172" s="5" t="s">
        <v>2</v>
      </c>
      <c r="D172" s="5" t="s">
        <v>317</v>
      </c>
      <c r="E172" s="5" t="s">
        <v>4</v>
      </c>
      <c r="F172" s="8" t="n">
        <v>182</v>
      </c>
      <c r="G172" s="0" t="n">
        <f aca="true">RAND()</f>
        <v>0.719069241684165</v>
      </c>
      <c r="H172" s="0" t="n">
        <v>0.519580468006767</v>
      </c>
      <c r="J172" s="7" t="n">
        <f aca="false">(F172-$I$1)^2</f>
        <v>33124</v>
      </c>
      <c r="K172" s="3" t="n">
        <f aca="false">(F172-I$5)^2</f>
        <v>33124</v>
      </c>
    </row>
    <row r="173" customFormat="false" ht="13.8" hidden="false" customHeight="false" outlineLevel="0" collapsed="false">
      <c r="A173" s="5" t="s">
        <v>34</v>
      </c>
      <c r="B173" s="5" t="s">
        <v>337</v>
      </c>
      <c r="C173" s="5" t="s">
        <v>7</v>
      </c>
      <c r="D173" s="5" t="s">
        <v>317</v>
      </c>
      <c r="E173" s="5" t="s">
        <v>10</v>
      </c>
      <c r="F173" s="8" t="n">
        <v>187</v>
      </c>
      <c r="G173" s="0" t="n">
        <f aca="true">RAND()</f>
        <v>0.445561114245765</v>
      </c>
      <c r="H173" s="0" t="n">
        <v>0.460773287053998</v>
      </c>
      <c r="J173" s="7" t="n">
        <f aca="false">(F173-$I$1)^2</f>
        <v>34969</v>
      </c>
      <c r="K173" s="3" t="n">
        <f aca="false">(F173-I$2)^2</f>
        <v>34969</v>
      </c>
    </row>
    <row r="174" customFormat="false" ht="13.8" hidden="false" customHeight="false" outlineLevel="0" collapsed="false">
      <c r="A174" s="5" t="s">
        <v>338</v>
      </c>
      <c r="B174" s="5" t="s">
        <v>339</v>
      </c>
      <c r="C174" s="5" t="s">
        <v>7</v>
      </c>
      <c r="D174" s="5" t="s">
        <v>317</v>
      </c>
      <c r="E174" s="5" t="s">
        <v>4</v>
      </c>
      <c r="F174" s="8" t="n">
        <v>193</v>
      </c>
      <c r="G174" s="0" t="n">
        <f aca="true">RAND()</f>
        <v>0.204625394173788</v>
      </c>
      <c r="H174" s="0" t="n">
        <v>0.398268154610964</v>
      </c>
      <c r="J174" s="7" t="n">
        <f aca="false">(F174-$I$1)^2</f>
        <v>37249</v>
      </c>
      <c r="K174" s="3" t="n">
        <f aca="false">(F174-I$2)^2</f>
        <v>37249</v>
      </c>
    </row>
    <row r="175" customFormat="false" ht="13.8" hidden="false" customHeight="false" outlineLevel="0" collapsed="false">
      <c r="A175" s="5" t="s">
        <v>340</v>
      </c>
      <c r="B175" s="5" t="s">
        <v>341</v>
      </c>
      <c r="C175" s="5" t="s">
        <v>7</v>
      </c>
      <c r="D175" s="5" t="s">
        <v>317</v>
      </c>
      <c r="E175" s="5" t="s">
        <v>10</v>
      </c>
      <c r="F175" s="8" t="n">
        <v>187</v>
      </c>
      <c r="G175" s="0" t="n">
        <f aca="true">RAND()</f>
        <v>0.676955547773693</v>
      </c>
      <c r="H175" s="0" t="n">
        <v>0.286280300643495</v>
      </c>
      <c r="J175" s="7" t="n">
        <f aca="false">(F175-$I$1)^2</f>
        <v>34969</v>
      </c>
      <c r="K175" s="3" t="n">
        <f aca="false">(F175-I$2)^2</f>
        <v>34969</v>
      </c>
    </row>
    <row r="176" customFormat="false" ht="13.8" hidden="false" customHeight="false" outlineLevel="0" collapsed="false">
      <c r="A176" s="5" t="s">
        <v>342</v>
      </c>
      <c r="B176" s="5" t="s">
        <v>343</v>
      </c>
      <c r="C176" s="5" t="s">
        <v>2</v>
      </c>
      <c r="D176" s="5" t="s">
        <v>317</v>
      </c>
      <c r="E176" s="5" t="s">
        <v>10</v>
      </c>
      <c r="F176" s="8" t="n">
        <v>193</v>
      </c>
      <c r="G176" s="0" t="n">
        <f aca="true">RAND()</f>
        <v>0.753859359885186</v>
      </c>
      <c r="H176" s="0" t="n">
        <v>0.280393776134372</v>
      </c>
      <c r="J176" s="7" t="n">
        <f aca="false">(F176-$I$1)^2</f>
        <v>37249</v>
      </c>
      <c r="K176" s="3" t="n">
        <f aca="false">(F176-I$5)^2</f>
        <v>37249</v>
      </c>
    </row>
    <row r="177" customFormat="false" ht="13.8" hidden="false" customHeight="false" outlineLevel="0" collapsed="false">
      <c r="A177" s="5" t="s">
        <v>164</v>
      </c>
      <c r="B177" s="5" t="s">
        <v>344</v>
      </c>
      <c r="C177" s="5" t="s">
        <v>2</v>
      </c>
      <c r="D177" s="5" t="s">
        <v>317</v>
      </c>
      <c r="E177" s="5" t="s">
        <v>10</v>
      </c>
      <c r="F177" s="8" t="n">
        <v>200</v>
      </c>
      <c r="G177" s="0" t="n">
        <f aca="true">RAND()</f>
        <v>0.871576655009875</v>
      </c>
      <c r="H177" s="0" t="n">
        <v>0.232024257722003</v>
      </c>
      <c r="J177" s="7" t="n">
        <f aca="false">(F177-$I$1)^2</f>
        <v>40000</v>
      </c>
      <c r="K177" s="3" t="n">
        <f aca="false">(F177-I$5)^2</f>
        <v>40000</v>
      </c>
    </row>
    <row r="178" customFormat="false" ht="13.8" hidden="false" customHeight="false" outlineLevel="0" collapsed="false">
      <c r="A178" s="5" t="s">
        <v>345</v>
      </c>
      <c r="B178" s="5" t="s">
        <v>346</v>
      </c>
      <c r="C178" s="5" t="s">
        <v>2</v>
      </c>
      <c r="D178" s="5" t="s">
        <v>317</v>
      </c>
      <c r="E178" s="5" t="s">
        <v>4</v>
      </c>
      <c r="F178" s="8" t="n">
        <v>208</v>
      </c>
      <c r="G178" s="0" t="n">
        <f aca="true">RAND()</f>
        <v>0.236350899425606</v>
      </c>
      <c r="H178" s="0" t="n">
        <v>0.173987212775262</v>
      </c>
      <c r="J178" s="7" t="n">
        <f aca="false">(F178-$I$1)^2</f>
        <v>43264</v>
      </c>
      <c r="K178" s="3" t="n">
        <f aca="false">(F178-I$5)^2</f>
        <v>43264</v>
      </c>
    </row>
    <row r="179" customFormat="false" ht="13.8" hidden="false" customHeight="false" outlineLevel="0" collapsed="false">
      <c r="A179" s="5" t="s">
        <v>325</v>
      </c>
      <c r="B179" s="5" t="s">
        <v>347</v>
      </c>
      <c r="C179" s="5" t="s">
        <v>2</v>
      </c>
      <c r="D179" s="5" t="s">
        <v>317</v>
      </c>
      <c r="E179" s="5" t="s">
        <v>4</v>
      </c>
      <c r="F179" s="8" t="n">
        <v>203</v>
      </c>
      <c r="G179" s="0" t="n">
        <f aca="true">RAND()</f>
        <v>0.102714649918958</v>
      </c>
      <c r="H179" s="0" t="n">
        <v>0.1645514755097</v>
      </c>
      <c r="J179" s="7" t="n">
        <f aca="false">(F179-$I$1)^2</f>
        <v>41209</v>
      </c>
      <c r="K179" s="3" t="n">
        <f aca="false">(F179-I$5)^2</f>
        <v>41209</v>
      </c>
    </row>
    <row r="180" customFormat="false" ht="13.8" hidden="false" customHeight="false" outlineLevel="0" collapsed="false">
      <c r="A180" s="5" t="s">
        <v>348</v>
      </c>
      <c r="B180" s="5" t="s">
        <v>349</v>
      </c>
      <c r="C180" s="5" t="s">
        <v>2</v>
      </c>
      <c r="D180" s="5" t="s">
        <v>317</v>
      </c>
      <c r="E180" s="5" t="s">
        <v>4</v>
      </c>
      <c r="F180" s="8" t="n">
        <v>198</v>
      </c>
      <c r="G180" s="0" t="n">
        <f aca="true">RAND()</f>
        <v>0.871503509523317</v>
      </c>
      <c r="H180" s="0" t="n">
        <v>0.111273876490734</v>
      </c>
      <c r="J180" s="7" t="n">
        <f aca="false">(F180-$I$1)^2</f>
        <v>39204</v>
      </c>
      <c r="K180" s="3" t="n">
        <f aca="false">(F180-I$5)^2</f>
        <v>39204</v>
      </c>
    </row>
    <row r="181" customFormat="false" ht="13.8" hidden="false" customHeight="false" outlineLevel="0" collapsed="false">
      <c r="A181" s="5" t="s">
        <v>350</v>
      </c>
      <c r="B181" s="5" t="s">
        <v>336</v>
      </c>
      <c r="C181" s="5" t="s">
        <v>2</v>
      </c>
      <c r="D181" s="5" t="s">
        <v>317</v>
      </c>
      <c r="E181" s="5" t="s">
        <v>4</v>
      </c>
      <c r="F181" s="8" t="n">
        <v>190</v>
      </c>
      <c r="G181" s="0" t="n">
        <f aca="true">RAND()</f>
        <v>0.334680386338575</v>
      </c>
      <c r="H181" s="0" t="n">
        <v>0.0350089637750942</v>
      </c>
      <c r="J181" s="7" t="n">
        <f aca="false">(F181-$I$1)^2</f>
        <v>36100</v>
      </c>
      <c r="K181" s="3" t="n">
        <f aca="false">(F181-I$5)^2</f>
        <v>36100</v>
      </c>
    </row>
    <row r="182" customFormat="false" ht="13.8" hidden="false" customHeight="false" outlineLevel="0" collapsed="false">
      <c r="A182" s="5" t="s">
        <v>77</v>
      </c>
      <c r="B182" s="5" t="s">
        <v>351</v>
      </c>
      <c r="C182" s="5" t="s">
        <v>2</v>
      </c>
      <c r="D182" s="5" t="s">
        <v>352</v>
      </c>
      <c r="E182" s="5" t="s">
        <v>10</v>
      </c>
      <c r="F182" s="8" t="n">
        <v>172</v>
      </c>
      <c r="G182" s="0" t="n">
        <f aca="true">RAND()</f>
        <v>0.583461610464367</v>
      </c>
      <c r="H182" s="0" t="n">
        <v>0.784554306193559</v>
      </c>
      <c r="J182" s="7" t="n">
        <f aca="false">(F182-$I$1)^2</f>
        <v>29584</v>
      </c>
      <c r="K182" s="3" t="n">
        <f aca="false">(F182-I$5)^2</f>
        <v>29584</v>
      </c>
      <c r="L182" s="0" t="n">
        <f aca="false">SUM(F182:F184)</f>
        <v>504</v>
      </c>
      <c r="M182" s="0" t="n">
        <f aca="false">(F182-L$183)^2</f>
        <v>16</v>
      </c>
      <c r="N182" s="0" t="n">
        <f aca="false">COUNTIF(E182:E184,"Yes")</f>
        <v>3</v>
      </c>
    </row>
    <row r="183" customFormat="false" ht="13.8" hidden="false" customHeight="false" outlineLevel="0" collapsed="false">
      <c r="A183" s="5" t="s">
        <v>353</v>
      </c>
      <c r="B183" s="5" t="s">
        <v>354</v>
      </c>
      <c r="C183" s="5" t="s">
        <v>7</v>
      </c>
      <c r="D183" s="5" t="s">
        <v>352</v>
      </c>
      <c r="E183" s="5" t="s">
        <v>10</v>
      </c>
      <c r="F183" s="8" t="n">
        <v>160</v>
      </c>
      <c r="G183" s="0" t="n">
        <f aca="true">RAND()</f>
        <v>0.361520739254093</v>
      </c>
      <c r="H183" s="0" t="n">
        <v>0.669115350119891</v>
      </c>
      <c r="J183" s="7" t="n">
        <f aca="false">(F183-$I$1)^2</f>
        <v>25600</v>
      </c>
      <c r="K183" s="3" t="n">
        <f aca="false">(F183-I$2)^2</f>
        <v>25600</v>
      </c>
      <c r="L183" s="0" t="n">
        <f aca="false">L182/3</f>
        <v>168</v>
      </c>
      <c r="M183" s="0" t="n">
        <f aca="false">(F183-L$183)^2</f>
        <v>64</v>
      </c>
    </row>
    <row r="184" customFormat="false" ht="13.8" hidden="false" customHeight="false" outlineLevel="0" collapsed="false">
      <c r="A184" s="5" t="s">
        <v>319</v>
      </c>
      <c r="B184" s="5" t="s">
        <v>73</v>
      </c>
      <c r="C184" s="5" t="s">
        <v>7</v>
      </c>
      <c r="D184" s="5" t="s">
        <v>352</v>
      </c>
      <c r="E184" s="5" t="s">
        <v>10</v>
      </c>
      <c r="F184" s="8" t="n">
        <v>172</v>
      </c>
      <c r="G184" s="0" t="n">
        <f aca="true">RAND()</f>
        <v>0.654753329056334</v>
      </c>
      <c r="H184" s="0" t="n">
        <v>0.586802312640703</v>
      </c>
      <c r="J184" s="7" t="n">
        <f aca="false">(F184-$I$1)^2</f>
        <v>29584</v>
      </c>
      <c r="K184" s="3" t="n">
        <f aca="false">(F184-I$2)^2</f>
        <v>29584</v>
      </c>
      <c r="M184" s="0" t="n">
        <f aca="false">(F184-L$183)^2</f>
        <v>16</v>
      </c>
    </row>
    <row r="185" customFormat="false" ht="13.8" hidden="false" customHeight="false" outlineLevel="0" collapsed="false">
      <c r="A185" s="5" t="s">
        <v>355</v>
      </c>
      <c r="B185" s="5" t="s">
        <v>6</v>
      </c>
      <c r="C185" s="5" t="s">
        <v>2</v>
      </c>
      <c r="D185" s="5" t="s">
        <v>352</v>
      </c>
      <c r="E185" s="5" t="s">
        <v>4</v>
      </c>
      <c r="F185" s="8" t="n">
        <v>182</v>
      </c>
      <c r="G185" s="0" t="n">
        <f aca="true">RAND()</f>
        <v>0.102565289165922</v>
      </c>
      <c r="H185" s="0" t="n">
        <v>0.511161820108025</v>
      </c>
      <c r="J185" s="7" t="n">
        <f aca="false">(F185-$I$1)^2</f>
        <v>33124</v>
      </c>
      <c r="K185" s="3" t="n">
        <f aca="false">(F185-I$5)^2</f>
        <v>33124</v>
      </c>
      <c r="M185" s="0" t="n">
        <f aca="false">(F185-L$101)^2</f>
        <v>4.515625</v>
      </c>
    </row>
    <row r="186" customFormat="false" ht="13.8" hidden="false" customHeight="false" outlineLevel="0" collapsed="false">
      <c r="A186" s="5" t="s">
        <v>356</v>
      </c>
      <c r="B186" s="5" t="s">
        <v>156</v>
      </c>
      <c r="C186" s="5" t="s">
        <v>2</v>
      </c>
      <c r="D186" s="5" t="s">
        <v>352</v>
      </c>
      <c r="E186" s="5" t="s">
        <v>10</v>
      </c>
      <c r="F186" s="8" t="n">
        <v>180</v>
      </c>
      <c r="G186" s="0" t="n">
        <f aca="true">RAND()</f>
        <v>0.793276847204266</v>
      </c>
      <c r="H186" s="0" t="n">
        <v>0.155780587106827</v>
      </c>
      <c r="J186" s="7" t="n">
        <f aca="false">(F186-$I$1)^2</f>
        <v>32400</v>
      </c>
      <c r="K186" s="3" t="n">
        <f aca="false">(F186-I$5)^2</f>
        <v>32400</v>
      </c>
      <c r="M186" s="0" t="n">
        <f aca="false">(F186-L$101)^2</f>
        <v>0.015625</v>
      </c>
    </row>
    <row r="187" customFormat="false" ht="13.8" hidden="false" customHeight="false" outlineLevel="0" collapsed="false">
      <c r="A187" s="5" t="s">
        <v>357</v>
      </c>
      <c r="B187" s="5" t="s">
        <v>358</v>
      </c>
      <c r="C187" s="5" t="s">
        <v>7</v>
      </c>
      <c r="D187" s="5" t="s">
        <v>352</v>
      </c>
      <c r="E187" s="5" t="s">
        <v>4</v>
      </c>
      <c r="F187" s="8" t="n">
        <v>160</v>
      </c>
      <c r="G187" s="0" t="n">
        <f aca="true">RAND()</f>
        <v>0.610467829109828</v>
      </c>
      <c r="H187" s="0" t="n">
        <v>0.00947454283377369</v>
      </c>
      <c r="J187" s="7" t="n">
        <f aca="false">(F187-$I$1)^2</f>
        <v>25600</v>
      </c>
      <c r="K187" s="3" t="n">
        <f aca="false">(F187-I$2)^2</f>
        <v>25600</v>
      </c>
      <c r="M187" s="0" t="n">
        <f aca="false">(F187-L$101)^2</f>
        <v>395.015625</v>
      </c>
    </row>
    <row r="188" customFormat="false" ht="13.8" hidden="false" customHeight="false" outlineLevel="0" collapsed="false">
      <c r="A188" s="5" t="s">
        <v>359</v>
      </c>
      <c r="B188" s="5" t="s">
        <v>360</v>
      </c>
      <c r="C188" s="5" t="s">
        <v>7</v>
      </c>
      <c r="D188" s="5" t="s">
        <v>361</v>
      </c>
      <c r="E188" s="5" t="s">
        <v>4</v>
      </c>
      <c r="F188" s="8" t="n">
        <v>172</v>
      </c>
      <c r="G188" s="0" t="n">
        <f aca="true">RAND()</f>
        <v>0.213083060351875</v>
      </c>
      <c r="H188" s="0" t="n">
        <v>0.890045080218168</v>
      </c>
      <c r="J188" s="7" t="n">
        <f aca="false">(F188-$I$1)^2</f>
        <v>29584</v>
      </c>
      <c r="K188" s="3" t="n">
        <f aca="false">(F188-I$2)^2</f>
        <v>29584</v>
      </c>
      <c r="L188" s="0" t="n">
        <f aca="false">SUM(F188:F189)</f>
        <v>349</v>
      </c>
      <c r="M188" s="0" t="n">
        <f aca="false">(F188-L$189)^2</f>
        <v>6.25</v>
      </c>
      <c r="N188" s="0" t="n">
        <f aca="false">COUNTIF(E188:E189,"Yes")</f>
        <v>1</v>
      </c>
    </row>
    <row r="189" customFormat="false" ht="13.8" hidden="false" customHeight="false" outlineLevel="0" collapsed="false">
      <c r="A189" s="5" t="s">
        <v>362</v>
      </c>
      <c r="B189" s="5" t="s">
        <v>360</v>
      </c>
      <c r="C189" s="5" t="s">
        <v>7</v>
      </c>
      <c r="D189" s="5" t="s">
        <v>361</v>
      </c>
      <c r="E189" s="5" t="s">
        <v>10</v>
      </c>
      <c r="F189" s="8" t="n">
        <v>177</v>
      </c>
      <c r="G189" s="0" t="n">
        <f aca="true">RAND()</f>
        <v>0.849870531635487</v>
      </c>
      <c r="H189" s="0" t="n">
        <v>0.725392930695404</v>
      </c>
      <c r="J189" s="7" t="n">
        <f aca="false">(F189-$I$1)^2</f>
        <v>31329</v>
      </c>
      <c r="K189" s="3" t="n">
        <f aca="false">(F189-I$2)^2</f>
        <v>31329</v>
      </c>
      <c r="L189" s="0" t="n">
        <f aca="false">L188/2</f>
        <v>174.5</v>
      </c>
      <c r="M189" s="0" t="n">
        <f aca="false">(F189-L$189)^2</f>
        <v>6.25</v>
      </c>
    </row>
    <row r="190" customFormat="false" ht="13.8" hidden="false" customHeight="false" outlineLevel="0" collapsed="false">
      <c r="A190" s="5" t="s">
        <v>363</v>
      </c>
      <c r="B190" s="5" t="s">
        <v>364</v>
      </c>
      <c r="C190" s="5" t="s">
        <v>2</v>
      </c>
      <c r="D190" s="5" t="s">
        <v>361</v>
      </c>
      <c r="E190" s="5" t="s">
        <v>4</v>
      </c>
      <c r="F190" s="2" t="n">
        <v>187</v>
      </c>
      <c r="G190" s="0" t="n">
        <f aca="true">RAND()</f>
        <v>0.897943787856037</v>
      </c>
      <c r="H190" s="0" t="n">
        <v>0.317805070165258</v>
      </c>
      <c r="J190" s="7" t="n">
        <f aca="false">(F190-$I$1)^2</f>
        <v>34969</v>
      </c>
      <c r="K190" s="3" t="n">
        <f aca="false">(F190-I$5)^2</f>
        <v>34969</v>
      </c>
      <c r="M190" s="0" t="n">
        <f aca="false">(F190-L$134)^2</f>
        <v>4</v>
      </c>
    </row>
    <row r="191" customFormat="false" ht="13.8" hidden="false" customHeight="false" outlineLevel="0" collapsed="false">
      <c r="A191" s="1" t="s">
        <v>365</v>
      </c>
      <c r="B191" s="1" t="s">
        <v>366</v>
      </c>
      <c r="C191" s="1" t="s">
        <v>7</v>
      </c>
      <c r="D191" s="1" t="s">
        <v>367</v>
      </c>
      <c r="E191" s="5" t="s">
        <v>10</v>
      </c>
      <c r="F191" s="8" t="n">
        <v>177</v>
      </c>
      <c r="G191" s="0" t="n">
        <f aca="true">RAND()</f>
        <v>0.101632861240943</v>
      </c>
      <c r="H191" s="0" t="n">
        <v>0.982654041367136</v>
      </c>
      <c r="I191" s="0" t="n">
        <f aca="false">I190/100</f>
        <v>0</v>
      </c>
      <c r="J191" s="7" t="n">
        <f aca="false">(F191-$I$1)^2</f>
        <v>31329</v>
      </c>
      <c r="K191" s="3" t="n">
        <f aca="false">(F191-I$2)^2</f>
        <v>31329</v>
      </c>
      <c r="L191" s="0" t="n">
        <f aca="false">SUM(F191:F203)</f>
        <v>2416</v>
      </c>
      <c r="M191" s="0" t="n">
        <f aca="false">(F191-L$192)^2</f>
        <v>78.2544378698224</v>
      </c>
      <c r="N191" s="0" t="n">
        <f aca="false">COUNTIF(E191:E203,"Yes")</f>
        <v>1</v>
      </c>
      <c r="O191" s="0" t="n">
        <f aca="false">COUNTIF(E191:E203,"Yes")</f>
        <v>1</v>
      </c>
    </row>
    <row r="192" customFormat="false" ht="13.8" hidden="false" customHeight="false" outlineLevel="0" collapsed="false">
      <c r="A192" s="1" t="s">
        <v>368</v>
      </c>
      <c r="B192" s="1" t="s">
        <v>369</v>
      </c>
      <c r="C192" s="1" t="s">
        <v>2</v>
      </c>
      <c r="D192" s="1" t="s">
        <v>367</v>
      </c>
      <c r="E192" s="5" t="s">
        <v>4</v>
      </c>
      <c r="F192" s="8" t="n">
        <v>187</v>
      </c>
      <c r="G192" s="0" t="n">
        <f aca="true">RAND()</f>
        <v>0.431884009576122</v>
      </c>
      <c r="H192" s="0" t="n">
        <v>0.979725779592087</v>
      </c>
      <c r="J192" s="7" t="n">
        <f aca="false">(F192-$I$1)^2</f>
        <v>34969</v>
      </c>
      <c r="K192" s="3" t="n">
        <f aca="false">(F192-I$5)^2</f>
        <v>34969</v>
      </c>
      <c r="L192" s="0" t="n">
        <f aca="false">L191/13</f>
        <v>185.846153846154</v>
      </c>
      <c r="M192" s="0" t="n">
        <f aca="false">(F192-L$192)^2</f>
        <v>1.33136094674558</v>
      </c>
    </row>
    <row r="193" customFormat="false" ht="13.8" hidden="false" customHeight="false" outlineLevel="0" collapsed="false">
      <c r="A193" s="1" t="s">
        <v>166</v>
      </c>
      <c r="B193" s="1" t="s">
        <v>370</v>
      </c>
      <c r="C193" s="1" t="s">
        <v>2</v>
      </c>
      <c r="D193" s="1" t="s">
        <v>367</v>
      </c>
      <c r="E193" s="5" t="s">
        <v>4</v>
      </c>
      <c r="F193" s="8" t="n">
        <v>172</v>
      </c>
      <c r="G193" s="0" t="n">
        <f aca="true">RAND()</f>
        <v>0.131942932988645</v>
      </c>
      <c r="H193" s="0" t="n">
        <v>0.91988141767965</v>
      </c>
      <c r="J193" s="7" t="n">
        <f aca="false">(F193-$I$1)^2</f>
        <v>29584</v>
      </c>
      <c r="K193" s="3" t="n">
        <f aca="false">(F193-I$5)^2</f>
        <v>29584</v>
      </c>
      <c r="M193" s="0" t="n">
        <f aca="false">(F193-L$192)^2</f>
        <v>191.715976331361</v>
      </c>
    </row>
    <row r="194" customFormat="false" ht="13.8" hidden="false" customHeight="false" outlineLevel="0" collapsed="false">
      <c r="A194" s="1" t="s">
        <v>166</v>
      </c>
      <c r="B194" s="1" t="s">
        <v>371</v>
      </c>
      <c r="C194" s="1" t="s">
        <v>2</v>
      </c>
      <c r="D194" s="1" t="s">
        <v>367</v>
      </c>
      <c r="E194" s="5" t="s">
        <v>4</v>
      </c>
      <c r="F194" s="8" t="n">
        <v>187</v>
      </c>
      <c r="G194" s="0" t="n">
        <f aca="true">RAND()</f>
        <v>0.490453578392832</v>
      </c>
      <c r="H194" s="0" t="n">
        <v>0.917689437432412</v>
      </c>
      <c r="J194" s="7" t="n">
        <f aca="false">(F194-$I$1)^2</f>
        <v>34969</v>
      </c>
      <c r="K194" s="3" t="n">
        <f aca="false">(F194-I$5)^2</f>
        <v>34969</v>
      </c>
      <c r="M194" s="0" t="n">
        <f aca="false">(F194-L$192)^2</f>
        <v>1.33136094674558</v>
      </c>
    </row>
    <row r="195" customFormat="false" ht="13.8" hidden="false" customHeight="false" outlineLevel="0" collapsed="false">
      <c r="A195" s="1" t="s">
        <v>372</v>
      </c>
      <c r="B195" s="1" t="s">
        <v>373</v>
      </c>
      <c r="C195" s="1" t="s">
        <v>7</v>
      </c>
      <c r="D195" s="1" t="s">
        <v>367</v>
      </c>
      <c r="E195" s="5" t="s">
        <v>4</v>
      </c>
      <c r="F195" s="8" t="n">
        <v>180</v>
      </c>
      <c r="G195" s="0" t="n">
        <f aca="true">RAND()</f>
        <v>0.0128420825114353</v>
      </c>
      <c r="H195" s="0" t="n">
        <v>0.888150246624082</v>
      </c>
      <c r="J195" s="7" t="n">
        <f aca="false">(F195-$I$1)^2</f>
        <v>32400</v>
      </c>
      <c r="K195" s="3" t="n">
        <f aca="false">(F195-I$2)^2</f>
        <v>32400</v>
      </c>
      <c r="M195" s="0" t="n">
        <f aca="false">(F195-L$192)^2</f>
        <v>34.1775147928993</v>
      </c>
    </row>
    <row r="196" customFormat="false" ht="13.8" hidden="false" customHeight="false" outlineLevel="0" collapsed="false">
      <c r="A196" s="1" t="s">
        <v>374</v>
      </c>
      <c r="B196" s="1" t="s">
        <v>375</v>
      </c>
      <c r="C196" s="1" t="s">
        <v>2</v>
      </c>
      <c r="D196" s="1" t="s">
        <v>367</v>
      </c>
      <c r="E196" s="5" t="s">
        <v>4</v>
      </c>
      <c r="F196" s="8" t="n">
        <v>195</v>
      </c>
      <c r="G196" s="0" t="n">
        <f aca="true">RAND()</f>
        <v>0.969439724302454</v>
      </c>
      <c r="H196" s="0" t="n">
        <v>0.810199763830251</v>
      </c>
      <c r="J196" s="7" t="n">
        <f aca="false">(F196-$I$1)^2</f>
        <v>38025</v>
      </c>
      <c r="K196" s="3" t="n">
        <f aca="false">(F196-I$5)^2</f>
        <v>38025</v>
      </c>
      <c r="M196" s="0" t="n">
        <f aca="false">(F196-L$192)^2</f>
        <v>83.7928994082841</v>
      </c>
    </row>
    <row r="197" customFormat="false" ht="13.8" hidden="false" customHeight="false" outlineLevel="0" collapsed="false">
      <c r="A197" s="1" t="s">
        <v>376</v>
      </c>
      <c r="B197" s="1" t="s">
        <v>377</v>
      </c>
      <c r="C197" s="1" t="s">
        <v>7</v>
      </c>
      <c r="D197" s="1" t="s">
        <v>367</v>
      </c>
      <c r="E197" s="5" t="s">
        <v>4</v>
      </c>
      <c r="F197" s="8" t="n">
        <v>187</v>
      </c>
      <c r="G197" s="0" t="n">
        <f aca="true">RAND()</f>
        <v>0.0229105654068846</v>
      </c>
      <c r="H197" s="0" t="n">
        <v>0.809798632816553</v>
      </c>
      <c r="J197" s="7" t="n">
        <f aca="false">(F197-$I$1)^2</f>
        <v>34969</v>
      </c>
      <c r="K197" s="3" t="n">
        <f aca="false">(F197-I$2)^2</f>
        <v>34969</v>
      </c>
      <c r="M197" s="0" t="n">
        <f aca="false">(F197-L$192)^2</f>
        <v>1.33136094674558</v>
      </c>
    </row>
    <row r="198" customFormat="false" ht="13.8" hidden="false" customHeight="false" outlineLevel="0" collapsed="false">
      <c r="A198" s="1" t="s">
        <v>378</v>
      </c>
      <c r="B198" s="1" t="s">
        <v>379</v>
      </c>
      <c r="C198" s="1" t="s">
        <v>7</v>
      </c>
      <c r="D198" s="1" t="s">
        <v>367</v>
      </c>
      <c r="E198" s="5" t="s">
        <v>4</v>
      </c>
      <c r="F198" s="8" t="n">
        <v>185</v>
      </c>
      <c r="G198" s="0" t="n">
        <f aca="true">RAND()</f>
        <v>0.980415727779466</v>
      </c>
      <c r="H198" s="0" t="n">
        <v>0.79945793981065</v>
      </c>
      <c r="J198" s="7" t="n">
        <f aca="false">(F198-$I$1)^2</f>
        <v>34225</v>
      </c>
      <c r="K198" s="3" t="n">
        <f aca="false">(F198-I$2)^2</f>
        <v>34225</v>
      </c>
      <c r="M198" s="0" t="n">
        <f aca="false">(F198-L$192)^2</f>
        <v>0.715976331360936</v>
      </c>
    </row>
    <row r="199" customFormat="false" ht="13.8" hidden="false" customHeight="false" outlineLevel="0" collapsed="false">
      <c r="A199" s="1" t="s">
        <v>298</v>
      </c>
      <c r="B199" s="1" t="s">
        <v>380</v>
      </c>
      <c r="C199" s="1" t="s">
        <v>2</v>
      </c>
      <c r="D199" s="1" t="s">
        <v>367</v>
      </c>
      <c r="E199" s="5" t="s">
        <v>4</v>
      </c>
      <c r="F199" s="8" t="n">
        <v>193</v>
      </c>
      <c r="G199" s="0" t="n">
        <f aca="true">RAND()</f>
        <v>0.465350148457293</v>
      </c>
      <c r="H199" s="0" t="n">
        <v>0.769410049511489</v>
      </c>
      <c r="J199" s="7" t="n">
        <f aca="false">(F199-$I$1)^2</f>
        <v>37249</v>
      </c>
      <c r="K199" s="3" t="n">
        <f aca="false">(F199-I$5)^2</f>
        <v>37249</v>
      </c>
      <c r="M199" s="0" t="n">
        <f aca="false">(F199-L$192)^2</f>
        <v>51.1775147928995</v>
      </c>
    </row>
    <row r="200" customFormat="false" ht="13.8" hidden="false" customHeight="false" outlineLevel="0" collapsed="false">
      <c r="A200" s="1" t="s">
        <v>381</v>
      </c>
      <c r="B200" s="1" t="s">
        <v>382</v>
      </c>
      <c r="C200" s="1" t="s">
        <v>7</v>
      </c>
      <c r="D200" s="1" t="s">
        <v>367</v>
      </c>
      <c r="E200" s="5" t="s">
        <v>4</v>
      </c>
      <c r="F200" s="8" t="n">
        <v>190</v>
      </c>
      <c r="G200" s="0" t="n">
        <f aca="true">RAND()</f>
        <v>0.660523049231333</v>
      </c>
      <c r="H200" s="0" t="n">
        <v>0.671729015247064</v>
      </c>
      <c r="J200" s="7" t="n">
        <f aca="false">(F200-$I$1)^2</f>
        <v>36100</v>
      </c>
      <c r="K200" s="3" t="n">
        <f aca="false">(F200-I$2)^2</f>
        <v>36100</v>
      </c>
      <c r="M200" s="0" t="n">
        <f aca="false">(F200-L$192)^2</f>
        <v>17.2544378698225</v>
      </c>
    </row>
    <row r="201" customFormat="false" ht="13.8" hidden="false" customHeight="false" outlineLevel="0" collapsed="false">
      <c r="A201" s="1" t="s">
        <v>383</v>
      </c>
      <c r="B201" s="1" t="s">
        <v>384</v>
      </c>
      <c r="C201" s="1" t="s">
        <v>2</v>
      </c>
      <c r="D201" s="1" t="s">
        <v>367</v>
      </c>
      <c r="E201" s="5" t="s">
        <v>4</v>
      </c>
      <c r="F201" s="8" t="n">
        <v>180</v>
      </c>
      <c r="G201" s="0" t="n">
        <f aca="true">RAND()</f>
        <v>0.109376931884859</v>
      </c>
      <c r="H201" s="0" t="n">
        <v>0.633830729166757</v>
      </c>
      <c r="J201" s="7" t="n">
        <f aca="false">(F201-$I$1)^2</f>
        <v>32400</v>
      </c>
      <c r="K201" s="3" t="n">
        <f aca="false">(F201-I$5)^2</f>
        <v>32400</v>
      </c>
      <c r="M201" s="0" t="n">
        <f aca="false">(F201-L$192)^2</f>
        <v>34.1775147928993</v>
      </c>
    </row>
    <row r="202" customFormat="false" ht="13.8" hidden="false" customHeight="false" outlineLevel="0" collapsed="false">
      <c r="A202" s="1" t="s">
        <v>385</v>
      </c>
      <c r="B202" s="1" t="s">
        <v>386</v>
      </c>
      <c r="C202" s="1" t="s">
        <v>2</v>
      </c>
      <c r="D202" s="1" t="s">
        <v>367</v>
      </c>
      <c r="E202" s="5" t="s">
        <v>4</v>
      </c>
      <c r="F202" s="8" t="n">
        <v>198</v>
      </c>
      <c r="G202" s="0" t="n">
        <f aca="true">RAND()</f>
        <v>0.175340928109917</v>
      </c>
      <c r="H202" s="0" t="n">
        <v>0.586247638289308</v>
      </c>
      <c r="J202" s="7" t="n">
        <f aca="false">(F202-$I$1)^2</f>
        <v>39204</v>
      </c>
      <c r="K202" s="3" t="n">
        <f aca="false">(F202-I$5)^2</f>
        <v>39204</v>
      </c>
      <c r="M202" s="0" t="n">
        <f aca="false">(F202-L$192)^2</f>
        <v>147.715976331361</v>
      </c>
    </row>
    <row r="203" customFormat="false" ht="13.8" hidden="false" customHeight="false" outlineLevel="0" collapsed="false">
      <c r="A203" s="1" t="s">
        <v>180</v>
      </c>
      <c r="B203" s="1" t="s">
        <v>387</v>
      </c>
      <c r="C203" s="1" t="s">
        <v>2</v>
      </c>
      <c r="D203" s="1" t="s">
        <v>367</v>
      </c>
      <c r="E203" s="5" t="s">
        <v>4</v>
      </c>
      <c r="F203" s="8" t="n">
        <v>185</v>
      </c>
      <c r="G203" s="0" t="n">
        <f aca="true">RAND()</f>
        <v>0.242447037724446</v>
      </c>
      <c r="H203" s="0" t="n">
        <v>0.568342310360396</v>
      </c>
      <c r="J203" s="7" t="n">
        <f aca="false">(F203-$I$1)^2</f>
        <v>34225</v>
      </c>
      <c r="K203" s="3" t="n">
        <f aca="false">(F203-I$5)^2</f>
        <v>34225</v>
      </c>
      <c r="M203" s="0" t="n">
        <f aca="false">(F203-L$192)^2</f>
        <v>0.715976331360936</v>
      </c>
    </row>
    <row r="204" customFormat="false" ht="13.8" hidden="false" customHeight="false" outlineLevel="0" collapsed="false">
      <c r="A204" s="1" t="s">
        <v>388</v>
      </c>
      <c r="B204" s="1" t="s">
        <v>389</v>
      </c>
      <c r="C204" s="1" t="s">
        <v>2</v>
      </c>
      <c r="D204" s="1" t="s">
        <v>367</v>
      </c>
      <c r="E204" s="5" t="s">
        <v>10</v>
      </c>
      <c r="F204" s="8" t="n">
        <v>195</v>
      </c>
      <c r="G204" s="0" t="n">
        <f aca="true">RAND()</f>
        <v>0.508360763387677</v>
      </c>
      <c r="H204" s="0" t="n">
        <v>0.550217725616186</v>
      </c>
      <c r="J204" s="7" t="n">
        <f aca="false">(F204-$I$1)^2</f>
        <v>38025</v>
      </c>
      <c r="K204" s="3" t="n">
        <f aca="false">(F204-I$5)^2</f>
        <v>38025</v>
      </c>
      <c r="M204" s="9" t="n">
        <f aca="false">SUM(M191:M203)/13</f>
        <v>49.5147928994083</v>
      </c>
    </row>
    <row r="205" customFormat="false" ht="13.8" hidden="false" customHeight="false" outlineLevel="0" collapsed="false">
      <c r="A205" s="1" t="s">
        <v>390</v>
      </c>
      <c r="B205" s="1" t="s">
        <v>391</v>
      </c>
      <c r="C205" s="1" t="s">
        <v>7</v>
      </c>
      <c r="D205" s="1" t="s">
        <v>367</v>
      </c>
      <c r="E205" s="5" t="s">
        <v>10</v>
      </c>
      <c r="F205" s="8" t="n">
        <v>182</v>
      </c>
      <c r="G205" s="0" t="n">
        <f aca="true">RAND()</f>
        <v>0.464678192624162</v>
      </c>
      <c r="H205" s="0" t="n">
        <v>0.541707305382912</v>
      </c>
      <c r="J205" s="7" t="n">
        <f aca="false">(F205-$I$1)^2</f>
        <v>33124</v>
      </c>
      <c r="K205" s="3" t="n">
        <f aca="false">(F205-I$2)^2</f>
        <v>33124</v>
      </c>
    </row>
    <row r="206" customFormat="false" ht="13.8" hidden="false" customHeight="false" outlineLevel="0" collapsed="false">
      <c r="A206" s="1" t="s">
        <v>133</v>
      </c>
      <c r="B206" s="1" t="s">
        <v>392</v>
      </c>
      <c r="C206" s="1" t="s">
        <v>2</v>
      </c>
      <c r="D206" s="1" t="s">
        <v>367</v>
      </c>
      <c r="E206" s="5" t="s">
        <v>4</v>
      </c>
      <c r="F206" s="8" t="n">
        <v>195</v>
      </c>
      <c r="G206" s="0" t="n">
        <f aca="true">RAND()</f>
        <v>0.81022143760416</v>
      </c>
      <c r="H206" s="0" t="n">
        <v>0.466327699530697</v>
      </c>
      <c r="J206" s="7" t="n">
        <f aca="false">(F206-$I$1)^2</f>
        <v>38025</v>
      </c>
      <c r="K206" s="3" t="n">
        <f aca="false">(F206-I$5)^2</f>
        <v>38025</v>
      </c>
    </row>
    <row r="207" customFormat="false" ht="13.8" hidden="false" customHeight="false" outlineLevel="0" collapsed="false">
      <c r="A207" s="1" t="s">
        <v>393</v>
      </c>
      <c r="B207" s="1" t="s">
        <v>394</v>
      </c>
      <c r="C207" s="1" t="s">
        <v>2</v>
      </c>
      <c r="D207" s="1" t="s">
        <v>367</v>
      </c>
      <c r="E207" s="5" t="s">
        <v>10</v>
      </c>
      <c r="F207" s="8" t="n">
        <v>185</v>
      </c>
      <c r="G207" s="0" t="n">
        <f aca="true">RAND()</f>
        <v>0.226936842974779</v>
      </c>
      <c r="H207" s="0" t="n">
        <v>0.461735812464448</v>
      </c>
      <c r="J207" s="7" t="n">
        <f aca="false">(F207-$I$1)^2</f>
        <v>34225</v>
      </c>
      <c r="K207" s="3" t="n">
        <f aca="false">(F207-I$5)^2</f>
        <v>34225</v>
      </c>
    </row>
    <row r="208" customFormat="false" ht="13.8" hidden="false" customHeight="false" outlineLevel="0" collapsed="false">
      <c r="A208" s="1" t="s">
        <v>395</v>
      </c>
      <c r="B208" s="1" t="s">
        <v>396</v>
      </c>
      <c r="C208" s="1" t="s">
        <v>7</v>
      </c>
      <c r="D208" s="1" t="s">
        <v>367</v>
      </c>
      <c r="E208" s="5" t="s">
        <v>4</v>
      </c>
      <c r="F208" s="8" t="n">
        <v>175</v>
      </c>
      <c r="G208" s="0" t="n">
        <f aca="true">RAND()</f>
        <v>0.482851974351118</v>
      </c>
      <c r="H208" s="0" t="n">
        <v>0.454605621978404</v>
      </c>
      <c r="J208" s="7" t="n">
        <f aca="false">(F208-$I$1)^2</f>
        <v>30625</v>
      </c>
      <c r="K208" s="3" t="n">
        <f aca="false">(F208-I$2)^2</f>
        <v>30625</v>
      </c>
    </row>
    <row r="209" customFormat="false" ht="13.8" hidden="false" customHeight="false" outlineLevel="0" collapsed="false">
      <c r="A209" s="1" t="s">
        <v>397</v>
      </c>
      <c r="B209" s="1" t="s">
        <v>398</v>
      </c>
      <c r="C209" s="1" t="s">
        <v>7</v>
      </c>
      <c r="D209" s="1" t="s">
        <v>367</v>
      </c>
      <c r="E209" s="5" t="s">
        <v>10</v>
      </c>
      <c r="F209" s="8" t="n">
        <v>182</v>
      </c>
      <c r="G209" s="0" t="n">
        <f aca="true">RAND()</f>
        <v>0.533498006667539</v>
      </c>
      <c r="H209" s="0" t="n">
        <v>0.449343404873165</v>
      </c>
      <c r="J209" s="7" t="n">
        <f aca="false">(F209-$I$1)^2</f>
        <v>33124</v>
      </c>
      <c r="K209" s="3" t="n">
        <f aca="false">(F209-I$2)^2</f>
        <v>33124</v>
      </c>
    </row>
    <row r="210" customFormat="false" ht="13.8" hidden="false" customHeight="false" outlineLevel="0" collapsed="false">
      <c r="A210" s="1" t="s">
        <v>399</v>
      </c>
      <c r="B210" s="1" t="s">
        <v>400</v>
      </c>
      <c r="C210" s="1" t="s">
        <v>2</v>
      </c>
      <c r="D210" s="1" t="s">
        <v>367</v>
      </c>
      <c r="E210" s="5" t="s">
        <v>4</v>
      </c>
      <c r="F210" s="8" t="n">
        <v>195</v>
      </c>
      <c r="G210" s="0" t="n">
        <f aca="true">RAND()</f>
        <v>0.911223005395442</v>
      </c>
      <c r="H210" s="0" t="n">
        <v>0.429743510182263</v>
      </c>
      <c r="J210" s="7" t="n">
        <f aca="false">(F210-$I$1)^2</f>
        <v>38025</v>
      </c>
      <c r="K210" s="3" t="n">
        <f aca="false">(F210-I$5)^2</f>
        <v>38025</v>
      </c>
    </row>
    <row r="211" customFormat="false" ht="13.8" hidden="false" customHeight="false" outlineLevel="0" collapsed="false">
      <c r="A211" s="1" t="s">
        <v>397</v>
      </c>
      <c r="B211" s="1" t="s">
        <v>401</v>
      </c>
      <c r="C211" s="1" t="s">
        <v>7</v>
      </c>
      <c r="D211" s="1" t="s">
        <v>367</v>
      </c>
      <c r="E211" s="5" t="s">
        <v>4</v>
      </c>
      <c r="F211" s="8" t="n">
        <v>182</v>
      </c>
      <c r="G211" s="0" t="n">
        <f aca="true">RAND()</f>
        <v>0.664372652698704</v>
      </c>
      <c r="H211" s="0" t="n">
        <v>0.422212448732656</v>
      </c>
      <c r="J211" s="7" t="n">
        <f aca="false">(F211-$I$1)^2</f>
        <v>33124</v>
      </c>
      <c r="K211" s="3" t="n">
        <f aca="false">(F211-I$2)^2</f>
        <v>33124</v>
      </c>
    </row>
    <row r="212" customFormat="false" ht="13.8" hidden="false" customHeight="false" outlineLevel="0" collapsed="false">
      <c r="A212" s="1" t="s">
        <v>402</v>
      </c>
      <c r="B212" s="1" t="s">
        <v>403</v>
      </c>
      <c r="C212" s="1" t="s">
        <v>2</v>
      </c>
      <c r="D212" s="1" t="s">
        <v>367</v>
      </c>
      <c r="E212" s="5" t="s">
        <v>4</v>
      </c>
      <c r="F212" s="8" t="n">
        <v>182</v>
      </c>
      <c r="G212" s="0" t="n">
        <f aca="true">RAND()</f>
        <v>0.662606169907253</v>
      </c>
      <c r="H212" s="0" t="n">
        <v>0.421229962471844</v>
      </c>
      <c r="J212" s="7" t="n">
        <f aca="false">(F212-$I$1)^2</f>
        <v>33124</v>
      </c>
      <c r="K212" s="3" t="n">
        <f aca="false">(F212-I$5)^2</f>
        <v>33124</v>
      </c>
    </row>
    <row r="213" customFormat="false" ht="13.8" hidden="false" customHeight="false" outlineLevel="0" collapsed="false">
      <c r="A213" s="1" t="s">
        <v>44</v>
      </c>
      <c r="B213" s="1" t="s">
        <v>404</v>
      </c>
      <c r="C213" s="1" t="s">
        <v>2</v>
      </c>
      <c r="D213" s="1" t="s">
        <v>367</v>
      </c>
      <c r="E213" s="5" t="s">
        <v>10</v>
      </c>
      <c r="F213" s="8" t="n">
        <v>180</v>
      </c>
      <c r="G213" s="0" t="n">
        <f aca="true">RAND()</f>
        <v>0.0967459424899343</v>
      </c>
      <c r="H213" s="0" t="n">
        <v>0.418254724250454</v>
      </c>
      <c r="J213" s="7" t="n">
        <f aca="false">(F213-$I$1)^2</f>
        <v>32400</v>
      </c>
      <c r="K213" s="3" t="n">
        <f aca="false">(F213-I$5)^2</f>
        <v>32400</v>
      </c>
    </row>
    <row r="214" customFormat="false" ht="13.8" hidden="false" customHeight="false" outlineLevel="0" collapsed="false">
      <c r="A214" s="1" t="s">
        <v>405</v>
      </c>
      <c r="B214" s="1" t="s">
        <v>406</v>
      </c>
      <c r="C214" s="1" t="s">
        <v>2</v>
      </c>
      <c r="D214" s="1" t="s">
        <v>367</v>
      </c>
      <c r="E214" s="5" t="s">
        <v>10</v>
      </c>
      <c r="F214" s="8" t="n">
        <v>193</v>
      </c>
      <c r="G214" s="0" t="n">
        <f aca="true">RAND()</f>
        <v>0.771380054519385</v>
      </c>
      <c r="H214" s="0" t="n">
        <v>0.412825919944521</v>
      </c>
      <c r="J214" s="7" t="n">
        <f aca="false">(F214-$I$1)^2</f>
        <v>37249</v>
      </c>
      <c r="K214" s="3" t="n">
        <f aca="false">(F214-I$5)^2</f>
        <v>37249</v>
      </c>
    </row>
    <row r="215" customFormat="false" ht="13.8" hidden="false" customHeight="false" outlineLevel="0" collapsed="false">
      <c r="A215" s="1" t="s">
        <v>407</v>
      </c>
      <c r="B215" s="1" t="s">
        <v>408</v>
      </c>
      <c r="C215" s="1" t="s">
        <v>7</v>
      </c>
      <c r="D215" s="1" t="s">
        <v>367</v>
      </c>
      <c r="E215" s="5" t="s">
        <v>4</v>
      </c>
      <c r="F215" s="8" t="n">
        <v>162</v>
      </c>
      <c r="G215" s="0" t="n">
        <f aca="true">RAND()</f>
        <v>0.21297335695818</v>
      </c>
      <c r="H215" s="0" t="n">
        <v>0.408460997711153</v>
      </c>
      <c r="J215" s="7" t="n">
        <f aca="false">(F215-$I$1)^2</f>
        <v>26244</v>
      </c>
      <c r="K215" s="3" t="n">
        <f aca="false">(F215-I$2)^2</f>
        <v>26244</v>
      </c>
    </row>
    <row r="216" customFormat="false" ht="13.8" hidden="false" customHeight="false" outlineLevel="0" collapsed="false">
      <c r="A216" s="1" t="s">
        <v>409</v>
      </c>
      <c r="B216" s="1" t="s">
        <v>410</v>
      </c>
      <c r="C216" s="1" t="s">
        <v>2</v>
      </c>
      <c r="D216" s="1" t="s">
        <v>367</v>
      </c>
      <c r="E216" s="5" t="s">
        <v>4</v>
      </c>
      <c r="F216" s="8" t="n">
        <v>193</v>
      </c>
      <c r="G216" s="0" t="n">
        <f aca="true">RAND()</f>
        <v>0.604185519916981</v>
      </c>
      <c r="H216" s="0" t="n">
        <v>0.403928680062582</v>
      </c>
      <c r="J216" s="7" t="n">
        <f aca="false">(F216-$I$1)^2</f>
        <v>37249</v>
      </c>
      <c r="K216" s="3" t="n">
        <f aca="false">(F216-I$5)^2</f>
        <v>37249</v>
      </c>
    </row>
    <row r="217" customFormat="false" ht="13.8" hidden="false" customHeight="false" outlineLevel="0" collapsed="false">
      <c r="A217" s="1" t="s">
        <v>411</v>
      </c>
      <c r="B217" s="1" t="s">
        <v>412</v>
      </c>
      <c r="C217" s="1" t="s">
        <v>2</v>
      </c>
      <c r="D217" s="1" t="s">
        <v>367</v>
      </c>
      <c r="E217" s="5" t="s">
        <v>10</v>
      </c>
      <c r="F217" s="8" t="n">
        <v>200</v>
      </c>
      <c r="G217" s="0" t="n">
        <f aca="true">RAND()</f>
        <v>0.279861658794421</v>
      </c>
      <c r="H217" s="0" t="n">
        <v>0.377400382886883</v>
      </c>
      <c r="J217" s="7" t="n">
        <f aca="false">(F217-$I$1)^2</f>
        <v>40000</v>
      </c>
      <c r="K217" s="3" t="n">
        <f aca="false">(F217-I$5)^2</f>
        <v>40000</v>
      </c>
    </row>
    <row r="218" customFormat="false" ht="13.8" hidden="false" customHeight="false" outlineLevel="0" collapsed="false">
      <c r="A218" s="1" t="s">
        <v>413</v>
      </c>
      <c r="B218" s="1" t="s">
        <v>414</v>
      </c>
      <c r="C218" s="1" t="s">
        <v>2</v>
      </c>
      <c r="D218" s="1" t="s">
        <v>367</v>
      </c>
      <c r="E218" s="5" t="s">
        <v>4</v>
      </c>
      <c r="F218" s="8" t="n">
        <v>203</v>
      </c>
      <c r="G218" s="0" t="n">
        <f aca="true">RAND()</f>
        <v>0.595132941381511</v>
      </c>
      <c r="H218" s="0" t="n">
        <v>0.305677135633326</v>
      </c>
      <c r="J218" s="7" t="n">
        <f aca="false">(F218-$I$1)^2</f>
        <v>41209</v>
      </c>
      <c r="K218" s="3" t="n">
        <f aca="false">(F218-I$5)^2</f>
        <v>41209</v>
      </c>
    </row>
    <row r="219" customFormat="false" ht="13.8" hidden="false" customHeight="false" outlineLevel="0" collapsed="false">
      <c r="A219" s="1" t="s">
        <v>415</v>
      </c>
      <c r="B219" s="1" t="s">
        <v>416</v>
      </c>
      <c r="C219" s="1" t="s">
        <v>7</v>
      </c>
      <c r="D219" s="1" t="s">
        <v>367</v>
      </c>
      <c r="E219" s="5" t="s">
        <v>10</v>
      </c>
      <c r="F219" s="8" t="n">
        <v>177</v>
      </c>
      <c r="G219" s="0" t="n">
        <f aca="true">RAND()</f>
        <v>0.406152332301157</v>
      </c>
      <c r="H219" s="0" t="n">
        <v>0.302829947561186</v>
      </c>
      <c r="J219" s="7" t="n">
        <f aca="false">(F219-$I$1)^2</f>
        <v>31329</v>
      </c>
      <c r="K219" s="3" t="n">
        <f aca="false">(F219-I$2)^2</f>
        <v>31329</v>
      </c>
    </row>
    <row r="220" customFormat="false" ht="13.8" hidden="false" customHeight="false" outlineLevel="0" collapsed="false">
      <c r="A220" s="1" t="s">
        <v>417</v>
      </c>
      <c r="B220" s="1" t="s">
        <v>418</v>
      </c>
      <c r="C220" s="1" t="s">
        <v>2</v>
      </c>
      <c r="D220" s="1" t="s">
        <v>367</v>
      </c>
      <c r="E220" s="5" t="s">
        <v>10</v>
      </c>
      <c r="F220" s="8" t="n">
        <v>193</v>
      </c>
      <c r="G220" s="0" t="n">
        <f aca="true">RAND()</f>
        <v>0.552753736910626</v>
      </c>
      <c r="H220" s="0" t="n">
        <v>0.301576691760882</v>
      </c>
      <c r="J220" s="7" t="n">
        <f aca="false">(F220-$I$1)^2</f>
        <v>37249</v>
      </c>
      <c r="K220" s="3" t="n">
        <f aca="false">(F220-I$5)^2</f>
        <v>37249</v>
      </c>
    </row>
    <row r="221" customFormat="false" ht="13.8" hidden="false" customHeight="false" outlineLevel="0" collapsed="false">
      <c r="A221" s="1" t="s">
        <v>419</v>
      </c>
      <c r="B221" s="1" t="s">
        <v>302</v>
      </c>
      <c r="C221" s="1" t="s">
        <v>7</v>
      </c>
      <c r="D221" s="1" t="s">
        <v>367</v>
      </c>
      <c r="E221" s="5" t="s">
        <v>10</v>
      </c>
      <c r="F221" s="8" t="n">
        <v>187</v>
      </c>
      <c r="G221" s="0" t="n">
        <f aca="true">RAND()</f>
        <v>0.0165086338226161</v>
      </c>
      <c r="H221" s="0" t="n">
        <v>0.293082821548668</v>
      </c>
      <c r="J221" s="7" t="n">
        <f aca="false">(F221-$I$1)^2</f>
        <v>34969</v>
      </c>
      <c r="K221" s="3" t="n">
        <f aca="false">(F221-I$2)^2</f>
        <v>34969</v>
      </c>
    </row>
    <row r="222" customFormat="false" ht="13.8" hidden="false" customHeight="false" outlineLevel="0" collapsed="false">
      <c r="A222" s="1" t="s">
        <v>381</v>
      </c>
      <c r="B222" s="1" t="s">
        <v>420</v>
      </c>
      <c r="C222" s="1" t="s">
        <v>7</v>
      </c>
      <c r="D222" s="1" t="s">
        <v>367</v>
      </c>
      <c r="E222" s="5" t="s">
        <v>4</v>
      </c>
      <c r="F222" s="8" t="n">
        <v>182</v>
      </c>
      <c r="G222" s="0" t="n">
        <f aca="true">RAND()</f>
        <v>0.469513865220881</v>
      </c>
      <c r="H222" s="0" t="n">
        <v>0.235958338687411</v>
      </c>
      <c r="J222" s="7" t="n">
        <f aca="false">(F222-$I$1)^2</f>
        <v>33124</v>
      </c>
      <c r="K222" s="3" t="n">
        <f aca="false">(F222-I$2)^2</f>
        <v>33124</v>
      </c>
    </row>
    <row r="223" customFormat="false" ht="13.8" hidden="false" customHeight="false" outlineLevel="0" collapsed="false">
      <c r="A223" s="1" t="s">
        <v>421</v>
      </c>
      <c r="B223" s="1" t="s">
        <v>422</v>
      </c>
      <c r="C223" s="1" t="s">
        <v>2</v>
      </c>
      <c r="D223" s="1" t="s">
        <v>367</v>
      </c>
      <c r="E223" s="5" t="s">
        <v>4</v>
      </c>
      <c r="F223" s="8" t="n">
        <v>193</v>
      </c>
      <c r="G223" s="0" t="n">
        <f aca="true">RAND()</f>
        <v>0.162731895186906</v>
      </c>
      <c r="H223" s="0" t="n">
        <v>0.220691469683741</v>
      </c>
      <c r="J223" s="7" t="n">
        <f aca="false">(F223-$I$1)^2</f>
        <v>37249</v>
      </c>
      <c r="K223" s="3" t="n">
        <f aca="false">(F223-I$5)^2</f>
        <v>37249</v>
      </c>
    </row>
    <row r="224" customFormat="false" ht="13.8" hidden="false" customHeight="false" outlineLevel="0" collapsed="false">
      <c r="A224" s="1" t="s">
        <v>423</v>
      </c>
      <c r="B224" s="1" t="s">
        <v>424</v>
      </c>
      <c r="C224" s="1" t="s">
        <v>7</v>
      </c>
      <c r="D224" s="1" t="s">
        <v>367</v>
      </c>
      <c r="E224" s="5" t="s">
        <v>4</v>
      </c>
      <c r="F224" s="8" t="n">
        <v>172</v>
      </c>
      <c r="G224" s="0" t="n">
        <f aca="true">RAND()</f>
        <v>0.221422810982144</v>
      </c>
      <c r="H224" s="0" t="n">
        <v>0.209233612989218</v>
      </c>
      <c r="J224" s="7" t="n">
        <f aca="false">(F224-$I$1)^2</f>
        <v>29584</v>
      </c>
      <c r="K224" s="3" t="n">
        <f aca="false">(F224-I$2)^2</f>
        <v>29584</v>
      </c>
    </row>
    <row r="225" customFormat="false" ht="13.8" hidden="false" customHeight="false" outlineLevel="0" collapsed="false">
      <c r="A225" s="1" t="s">
        <v>425</v>
      </c>
      <c r="B225" s="1" t="s">
        <v>426</v>
      </c>
      <c r="C225" s="1" t="s">
        <v>7</v>
      </c>
      <c r="D225" s="1" t="s">
        <v>367</v>
      </c>
      <c r="E225" s="5" t="s">
        <v>4</v>
      </c>
      <c r="F225" s="8" t="n">
        <v>185</v>
      </c>
      <c r="G225" s="0" t="n">
        <f aca="true">RAND()</f>
        <v>0.0449603475901869</v>
      </c>
      <c r="H225" s="0" t="n">
        <v>0.191951303250512</v>
      </c>
      <c r="J225" s="7" t="n">
        <f aca="false">(F225-$I$1)^2</f>
        <v>34225</v>
      </c>
      <c r="K225" s="3" t="n">
        <f aca="false">(F225-I$2)^2</f>
        <v>34225</v>
      </c>
    </row>
    <row r="226" customFormat="false" ht="13.8" hidden="false" customHeight="false" outlineLevel="0" collapsed="false">
      <c r="A226" s="1" t="s">
        <v>427</v>
      </c>
      <c r="B226" s="1" t="s">
        <v>428</v>
      </c>
      <c r="C226" s="1" t="s">
        <v>7</v>
      </c>
      <c r="D226" s="1" t="s">
        <v>367</v>
      </c>
      <c r="E226" s="5" t="s">
        <v>4</v>
      </c>
      <c r="F226" s="8" t="n">
        <v>182</v>
      </c>
      <c r="G226" s="0" t="n">
        <f aca="true">RAND()</f>
        <v>0.406352950220939</v>
      </c>
      <c r="H226" s="0" t="n">
        <v>0.190861513269205</v>
      </c>
      <c r="J226" s="7" t="n">
        <f aca="false">(F226-$I$1)^2</f>
        <v>33124</v>
      </c>
      <c r="K226" s="3" t="n">
        <f aca="false">(F226-I$2)^2</f>
        <v>33124</v>
      </c>
    </row>
    <row r="227" customFormat="false" ht="13.8" hidden="false" customHeight="false" outlineLevel="0" collapsed="false">
      <c r="A227" s="1" t="s">
        <v>429</v>
      </c>
      <c r="B227" s="1" t="s">
        <v>430</v>
      </c>
      <c r="C227" s="1" t="s">
        <v>2</v>
      </c>
      <c r="D227" s="1" t="s">
        <v>367</v>
      </c>
      <c r="E227" s="5" t="s">
        <v>4</v>
      </c>
      <c r="F227" s="8" t="n">
        <v>177</v>
      </c>
      <c r="G227" s="0" t="n">
        <f aca="true">RAND()</f>
        <v>0.246428426626559</v>
      </c>
      <c r="H227" s="0" t="n">
        <v>0.183329425909991</v>
      </c>
      <c r="J227" s="7" t="n">
        <f aca="false">(F227-$I$1)^2</f>
        <v>31329</v>
      </c>
      <c r="K227" s="3" t="n">
        <f aca="false">(F227-I$5)^2</f>
        <v>31329</v>
      </c>
    </row>
    <row r="228" customFormat="false" ht="13.8" hidden="false" customHeight="false" outlineLevel="0" collapsed="false">
      <c r="A228" s="1" t="s">
        <v>431</v>
      </c>
      <c r="B228" s="1" t="s">
        <v>432</v>
      </c>
      <c r="C228" s="1" t="s">
        <v>7</v>
      </c>
      <c r="D228" s="1" t="s">
        <v>367</v>
      </c>
      <c r="E228" s="5" t="s">
        <v>4</v>
      </c>
      <c r="F228" s="8" t="n">
        <v>185</v>
      </c>
      <c r="G228" s="0" t="n">
        <f aca="true">RAND()</f>
        <v>0.0802371392142475</v>
      </c>
      <c r="H228" s="0" t="n">
        <v>0.147024352235081</v>
      </c>
      <c r="J228" s="7" t="n">
        <f aca="false">(F228-$I$1)^2</f>
        <v>34225</v>
      </c>
      <c r="K228" s="3" t="n">
        <f aca="false">(F228-I$2)^2</f>
        <v>34225</v>
      </c>
    </row>
    <row r="229" customFormat="false" ht="13.8" hidden="false" customHeight="false" outlineLevel="0" collapsed="false">
      <c r="A229" s="1" t="s">
        <v>372</v>
      </c>
      <c r="B229" s="1" t="s">
        <v>433</v>
      </c>
      <c r="C229" s="1" t="s">
        <v>7</v>
      </c>
      <c r="D229" s="1" t="s">
        <v>367</v>
      </c>
      <c r="E229" s="5" t="s">
        <v>4</v>
      </c>
      <c r="F229" s="8" t="n">
        <v>180</v>
      </c>
      <c r="G229" s="0" t="n">
        <f aca="true">RAND()</f>
        <v>0.845541191751678</v>
      </c>
      <c r="H229" s="0" t="n">
        <v>0.103112877911167</v>
      </c>
      <c r="J229" s="7" t="n">
        <f aca="false">(F229-$I$1)^2</f>
        <v>32400</v>
      </c>
      <c r="K229" s="3" t="n">
        <f aca="false">(F229-I$2)^2</f>
        <v>32400</v>
      </c>
    </row>
    <row r="230" customFormat="false" ht="13.8" hidden="false" customHeight="false" outlineLevel="0" collapsed="false">
      <c r="A230" s="1" t="s">
        <v>89</v>
      </c>
      <c r="B230" s="1" t="s">
        <v>434</v>
      </c>
      <c r="C230" s="1" t="s">
        <v>7</v>
      </c>
      <c r="D230" s="1" t="s">
        <v>367</v>
      </c>
      <c r="E230" s="5" t="s">
        <v>4</v>
      </c>
      <c r="F230" s="8" t="n">
        <v>180</v>
      </c>
      <c r="G230" s="0" t="n">
        <f aca="true">RAND()</f>
        <v>0.123078722030751</v>
      </c>
      <c r="H230" s="0" t="n">
        <v>0.061638243280096</v>
      </c>
      <c r="J230" s="7" t="n">
        <f aca="false">(F230-$I$1)^2</f>
        <v>32400</v>
      </c>
      <c r="K230" s="3" t="n">
        <f aca="false">(F230-I$2)^2</f>
        <v>32400</v>
      </c>
    </row>
    <row r="231" customFormat="false" ht="13.8" hidden="false" customHeight="false" outlineLevel="0" collapsed="false">
      <c r="A231" s="1" t="s">
        <v>435</v>
      </c>
      <c r="B231" s="1" t="s">
        <v>436</v>
      </c>
      <c r="C231" s="1" t="s">
        <v>7</v>
      </c>
      <c r="D231" s="1" t="s">
        <v>367</v>
      </c>
      <c r="E231" s="5" t="s">
        <v>10</v>
      </c>
      <c r="F231" s="8" t="n">
        <v>185</v>
      </c>
      <c r="G231" s="0" t="n">
        <f aca="true">RAND()</f>
        <v>0.0106002727122662</v>
      </c>
      <c r="H231" s="0" t="n">
        <v>0.0601203577285893</v>
      </c>
      <c r="J231" s="7" t="n">
        <f aca="false">(F231-$I$1)^2</f>
        <v>34225</v>
      </c>
      <c r="K231" s="3" t="n">
        <f aca="false">(F231-I$2)^2</f>
        <v>34225</v>
      </c>
    </row>
    <row r="232" customFormat="false" ht="13.8" hidden="false" customHeight="false" outlineLevel="0" collapsed="false">
      <c r="A232" s="5" t="s">
        <v>437</v>
      </c>
      <c r="B232" s="5" t="s">
        <v>438</v>
      </c>
      <c r="C232" s="5" t="s">
        <v>2</v>
      </c>
      <c r="D232" s="11" t="s">
        <v>439</v>
      </c>
      <c r="E232" s="5" t="s">
        <v>4</v>
      </c>
      <c r="F232" s="8" t="n">
        <v>193</v>
      </c>
      <c r="G232" s="0" t="n">
        <f aca="true">RAND()</f>
        <v>0.0106431944332783</v>
      </c>
      <c r="H232" s="0" t="n">
        <v>0.885511208887241</v>
      </c>
      <c r="J232" s="7" t="n">
        <f aca="false">(F232-$I$1)^2</f>
        <v>37249</v>
      </c>
      <c r="K232" s="3" t="n">
        <f aca="false">(F232-I$5)^2</f>
        <v>37249</v>
      </c>
      <c r="L232" s="0" t="n">
        <f aca="false">SUM(F232:F239)</f>
        <v>1413</v>
      </c>
      <c r="M232" s="0" t="n">
        <f aca="false">(F232-L$233)^2</f>
        <v>268.140625</v>
      </c>
      <c r="N232" s="0" t="n">
        <f aca="false">COUNTIF(E232:E239,"Yes")</f>
        <v>0</v>
      </c>
      <c r="O232" s="9" t="n">
        <f aca="false">SUM(F232:F256)</f>
        <v>4437</v>
      </c>
      <c r="P232" s="9" t="n">
        <f aca="false">COUNTIF(E232:E256,"Yes")</f>
        <v>0</v>
      </c>
    </row>
    <row r="233" customFormat="false" ht="13.8" hidden="false" customHeight="false" outlineLevel="0" collapsed="false">
      <c r="A233" s="5" t="s">
        <v>440</v>
      </c>
      <c r="B233" s="5" t="s">
        <v>441</v>
      </c>
      <c r="C233" s="5" t="s">
        <v>2</v>
      </c>
      <c r="D233" s="11" t="s">
        <v>439</v>
      </c>
      <c r="E233" s="5" t="s">
        <v>4</v>
      </c>
      <c r="F233" s="8" t="n">
        <v>185</v>
      </c>
      <c r="G233" s="0" t="n">
        <f aca="true">RAND()</f>
        <v>0.525440577562813</v>
      </c>
      <c r="H233" s="0" t="n">
        <v>0.872816764411176</v>
      </c>
      <c r="J233" s="7" t="n">
        <f aca="false">(F233-$I$1)^2</f>
        <v>34225</v>
      </c>
      <c r="K233" s="3" t="n">
        <f aca="false">(F233-I$5)^2</f>
        <v>34225</v>
      </c>
      <c r="L233" s="0" t="n">
        <f aca="false">L232/8</f>
        <v>176.625</v>
      </c>
      <c r="M233" s="0" t="n">
        <f aca="false">(F233-L$233)^2</f>
        <v>70.140625</v>
      </c>
    </row>
    <row r="234" customFormat="false" ht="13.8" hidden="false" customHeight="false" outlineLevel="0" collapsed="false">
      <c r="A234" s="5" t="s">
        <v>290</v>
      </c>
      <c r="B234" s="5" t="s">
        <v>442</v>
      </c>
      <c r="C234" s="5" t="s">
        <v>2</v>
      </c>
      <c r="D234" s="11" t="s">
        <v>439</v>
      </c>
      <c r="E234" s="5" t="s">
        <v>4</v>
      </c>
      <c r="F234" s="8" t="n">
        <v>172</v>
      </c>
      <c r="G234" s="0" t="n">
        <f aca="true">RAND()</f>
        <v>0.755871877868899</v>
      </c>
      <c r="H234" s="0" t="n">
        <v>0.867318694014858</v>
      </c>
      <c r="J234" s="7" t="n">
        <f aca="false">(F234-$I$1)^2</f>
        <v>29584</v>
      </c>
      <c r="K234" s="3" t="n">
        <f aca="false">(F234-I$5)^2</f>
        <v>29584</v>
      </c>
      <c r="M234" s="0" t="n">
        <f aca="false">(F234-L$233)^2</f>
        <v>21.390625</v>
      </c>
    </row>
    <row r="235" customFormat="false" ht="13.8" hidden="false" customHeight="false" outlineLevel="0" collapsed="false">
      <c r="A235" s="5" t="s">
        <v>443</v>
      </c>
      <c r="B235" s="5" t="s">
        <v>444</v>
      </c>
      <c r="C235" s="5" t="s">
        <v>7</v>
      </c>
      <c r="D235" s="11" t="s">
        <v>439</v>
      </c>
      <c r="E235" s="5" t="s">
        <v>4</v>
      </c>
      <c r="F235" s="8" t="n">
        <v>177</v>
      </c>
      <c r="G235" s="0" t="n">
        <f aca="true">RAND()</f>
        <v>0.136831150117717</v>
      </c>
      <c r="H235" s="0" t="n">
        <v>0.846293865336279</v>
      </c>
      <c r="J235" s="7" t="n">
        <f aca="false">(F235-$I$1)^2</f>
        <v>31329</v>
      </c>
      <c r="K235" s="3" t="n">
        <f aca="false">(F235-I$2)^2</f>
        <v>31329</v>
      </c>
      <c r="M235" s="0" t="n">
        <f aca="false">(F235-L$233)^2</f>
        <v>0.140625</v>
      </c>
    </row>
    <row r="236" customFormat="false" ht="13.8" hidden="false" customHeight="false" outlineLevel="0" collapsed="false">
      <c r="A236" s="5" t="s">
        <v>445</v>
      </c>
      <c r="B236" s="5" t="s">
        <v>446</v>
      </c>
      <c r="C236" s="5" t="s">
        <v>7</v>
      </c>
      <c r="D236" s="11" t="s">
        <v>439</v>
      </c>
      <c r="E236" s="5" t="s">
        <v>4</v>
      </c>
      <c r="F236" s="8" t="n">
        <v>167</v>
      </c>
      <c r="G236" s="0" t="n">
        <f aca="true">RAND()</f>
        <v>0.0612836523138555</v>
      </c>
      <c r="H236" s="0" t="n">
        <v>0.835634062160824</v>
      </c>
      <c r="J236" s="7" t="n">
        <f aca="false">(F236-$I$1)^2</f>
        <v>27889</v>
      </c>
      <c r="K236" s="3" t="n">
        <f aca="false">(F236-I$2)^2</f>
        <v>27889</v>
      </c>
      <c r="M236" s="0" t="n">
        <f aca="false">(F236-L$233)^2</f>
        <v>92.640625</v>
      </c>
    </row>
    <row r="237" customFormat="false" ht="13.8" hidden="false" customHeight="false" outlineLevel="0" collapsed="false">
      <c r="A237" s="5" t="s">
        <v>447</v>
      </c>
      <c r="B237" s="5" t="s">
        <v>448</v>
      </c>
      <c r="C237" s="5" t="s">
        <v>2</v>
      </c>
      <c r="D237" s="11" t="s">
        <v>439</v>
      </c>
      <c r="E237" s="5" t="s">
        <v>4</v>
      </c>
      <c r="F237" s="8" t="n">
        <v>185</v>
      </c>
      <c r="G237" s="0" t="n">
        <f aca="true">RAND()</f>
        <v>0.600252715891733</v>
      </c>
      <c r="H237" s="0" t="n">
        <v>0.830046740252944</v>
      </c>
      <c r="J237" s="7" t="n">
        <f aca="false">(F237-$I$1)^2</f>
        <v>34225</v>
      </c>
      <c r="K237" s="3" t="n">
        <f aca="false">(F237-I$5)^2</f>
        <v>34225</v>
      </c>
      <c r="M237" s="0" t="n">
        <f aca="false">(F237-L$233)^2</f>
        <v>70.140625</v>
      </c>
    </row>
    <row r="238" customFormat="false" ht="13.8" hidden="false" customHeight="false" outlineLevel="0" collapsed="false">
      <c r="A238" s="5" t="s">
        <v>449</v>
      </c>
      <c r="B238" s="5" t="s">
        <v>450</v>
      </c>
      <c r="C238" s="5" t="s">
        <v>7</v>
      </c>
      <c r="D238" s="11" t="s">
        <v>439</v>
      </c>
      <c r="E238" s="5" t="s">
        <v>4</v>
      </c>
      <c r="F238" s="8" t="n">
        <v>167</v>
      </c>
      <c r="G238" s="0" t="n">
        <f aca="true">RAND()</f>
        <v>0.404791504605016</v>
      </c>
      <c r="H238" s="0" t="n">
        <v>0.81865250528392</v>
      </c>
      <c r="J238" s="7" t="n">
        <f aca="false">(F238-$I$1)^2</f>
        <v>27889</v>
      </c>
      <c r="K238" s="3" t="n">
        <f aca="false">(F238-I$2)^2</f>
        <v>27889</v>
      </c>
      <c r="M238" s="0" t="n">
        <f aca="false">(F238-L$233)^2</f>
        <v>92.640625</v>
      </c>
    </row>
    <row r="239" customFormat="false" ht="13.8" hidden="false" customHeight="false" outlineLevel="0" collapsed="false">
      <c r="A239" s="5" t="s">
        <v>168</v>
      </c>
      <c r="B239" s="5" t="s">
        <v>451</v>
      </c>
      <c r="C239" s="5" t="s">
        <v>7</v>
      </c>
      <c r="D239" s="11" t="s">
        <v>439</v>
      </c>
      <c r="E239" s="5" t="s">
        <v>4</v>
      </c>
      <c r="F239" s="8" t="n">
        <v>167</v>
      </c>
      <c r="G239" s="0" t="n">
        <f aca="true">RAND()</f>
        <v>0.703736687259226</v>
      </c>
      <c r="H239" s="0" t="n">
        <v>0.81299711090497</v>
      </c>
      <c r="J239" s="7" t="n">
        <f aca="false">(F239-$I$1)^2</f>
        <v>27889</v>
      </c>
      <c r="K239" s="3" t="n">
        <f aca="false">(F239-I$2)^2</f>
        <v>27889</v>
      </c>
      <c r="M239" s="0" t="n">
        <f aca="false">(F239-L$233)^2</f>
        <v>92.640625</v>
      </c>
    </row>
    <row r="240" customFormat="false" ht="13.8" hidden="false" customHeight="false" outlineLevel="0" collapsed="false">
      <c r="A240" s="5" t="s">
        <v>452</v>
      </c>
      <c r="B240" s="5" t="s">
        <v>453</v>
      </c>
      <c r="C240" s="5" t="s">
        <v>7</v>
      </c>
      <c r="D240" s="11" t="s">
        <v>439</v>
      </c>
      <c r="E240" s="5" t="s">
        <v>4</v>
      </c>
      <c r="F240" s="8" t="n">
        <v>165</v>
      </c>
      <c r="G240" s="0" t="n">
        <f aca="true">RAND()</f>
        <v>0.902079893263518</v>
      </c>
      <c r="H240" s="0" t="n">
        <v>0.764878717088107</v>
      </c>
      <c r="J240" s="7" t="n">
        <f aca="false">(F240-$I$1)^2</f>
        <v>27225</v>
      </c>
      <c r="K240" s="3" t="n">
        <f aca="false">(F240-I$2)^2</f>
        <v>27225</v>
      </c>
      <c r="M240" s="0" t="n">
        <f aca="false">SUM(M232:M239)/8</f>
        <v>88.484375</v>
      </c>
    </row>
    <row r="241" customFormat="false" ht="13.8" hidden="false" customHeight="false" outlineLevel="0" collapsed="false">
      <c r="A241" s="5" t="s">
        <v>454</v>
      </c>
      <c r="B241" s="5" t="s">
        <v>455</v>
      </c>
      <c r="C241" s="5" t="s">
        <v>7</v>
      </c>
      <c r="D241" s="11" t="s">
        <v>439</v>
      </c>
      <c r="E241" s="5" t="s">
        <v>4</v>
      </c>
      <c r="F241" s="8" t="n">
        <v>167</v>
      </c>
      <c r="G241" s="0" t="n">
        <f aca="true">RAND()</f>
        <v>0.564278789131454</v>
      </c>
      <c r="H241" s="0" t="n">
        <v>0.754362088465474</v>
      </c>
      <c r="J241" s="7" t="n">
        <f aca="false">(F241-$I$1)^2</f>
        <v>27889</v>
      </c>
      <c r="K241" s="3" t="n">
        <f aca="false">(F241-I$2)^2</f>
        <v>27889</v>
      </c>
    </row>
    <row r="242" customFormat="false" ht="13.8" hidden="false" customHeight="false" outlineLevel="0" collapsed="false">
      <c r="A242" s="5" t="s">
        <v>456</v>
      </c>
      <c r="B242" s="5" t="s">
        <v>457</v>
      </c>
      <c r="C242" s="5" t="s">
        <v>2</v>
      </c>
      <c r="D242" s="11" t="s">
        <v>439</v>
      </c>
      <c r="E242" s="5" t="s">
        <v>4</v>
      </c>
      <c r="F242" s="8" t="n">
        <v>182</v>
      </c>
      <c r="G242" s="0" t="n">
        <f aca="true">RAND()</f>
        <v>0.899154839240181</v>
      </c>
      <c r="H242" s="0" t="n">
        <v>0.538960023901362</v>
      </c>
      <c r="J242" s="7" t="n">
        <f aca="false">(F242-$I$1)^2</f>
        <v>33124</v>
      </c>
      <c r="K242" s="3" t="n">
        <f aca="false">(F242-I$5)^2</f>
        <v>33124</v>
      </c>
    </row>
    <row r="243" customFormat="false" ht="13.8" hidden="false" customHeight="false" outlineLevel="0" collapsed="false">
      <c r="A243" s="5" t="s">
        <v>89</v>
      </c>
      <c r="B243" s="5" t="s">
        <v>458</v>
      </c>
      <c r="C243" s="5" t="s">
        <v>7</v>
      </c>
      <c r="D243" s="11" t="s">
        <v>439</v>
      </c>
      <c r="E243" s="5" t="s">
        <v>4</v>
      </c>
      <c r="F243" s="8" t="n">
        <v>167</v>
      </c>
      <c r="G243" s="0" t="n">
        <f aca="true">RAND()</f>
        <v>0.81084402483172</v>
      </c>
      <c r="H243" s="0" t="n">
        <v>0.538863014455461</v>
      </c>
      <c r="J243" s="7" t="n">
        <f aca="false">(F243-$I$1)^2</f>
        <v>27889</v>
      </c>
      <c r="K243" s="3" t="n">
        <f aca="false">(F243-I$2)^2</f>
        <v>27889</v>
      </c>
    </row>
    <row r="244" customFormat="false" ht="13.8" hidden="false" customHeight="false" outlineLevel="0" collapsed="false">
      <c r="A244" s="5" t="s">
        <v>1</v>
      </c>
      <c r="B244" s="5" t="s">
        <v>459</v>
      </c>
      <c r="C244" s="5" t="s">
        <v>2</v>
      </c>
      <c r="D244" s="11" t="s">
        <v>439</v>
      </c>
      <c r="E244" s="5" t="s">
        <v>4</v>
      </c>
      <c r="F244" s="8" t="n">
        <v>193</v>
      </c>
      <c r="G244" s="0" t="n">
        <f aca="true">RAND()</f>
        <v>0.228955129565863</v>
      </c>
      <c r="H244" s="0" t="n">
        <v>0.481539156157109</v>
      </c>
      <c r="J244" s="7" t="n">
        <f aca="false">(F244-$I$1)^2</f>
        <v>37249</v>
      </c>
      <c r="K244" s="3" t="n">
        <f aca="false">(F244-I$5)^2</f>
        <v>37249</v>
      </c>
    </row>
    <row r="245" customFormat="false" ht="13.8" hidden="false" customHeight="false" outlineLevel="0" collapsed="false">
      <c r="A245" s="5" t="s">
        <v>460</v>
      </c>
      <c r="B245" s="5" t="s">
        <v>461</v>
      </c>
      <c r="C245" s="5" t="s">
        <v>2</v>
      </c>
      <c r="D245" s="11" t="s">
        <v>439</v>
      </c>
      <c r="E245" s="5" t="s">
        <v>4</v>
      </c>
      <c r="F245" s="8" t="n">
        <v>187</v>
      </c>
      <c r="G245" s="0" t="n">
        <f aca="true">RAND()</f>
        <v>0.00461211843319492</v>
      </c>
      <c r="H245" s="0" t="n">
        <v>0.468293798884848</v>
      </c>
      <c r="J245" s="7" t="n">
        <f aca="false">(F245-$I$1)^2</f>
        <v>34969</v>
      </c>
      <c r="K245" s="3" t="n">
        <f aca="false">(F245-I$5)^2</f>
        <v>34969</v>
      </c>
    </row>
    <row r="246" customFormat="false" ht="13.8" hidden="false" customHeight="false" outlineLevel="0" collapsed="false">
      <c r="A246" s="5" t="s">
        <v>429</v>
      </c>
      <c r="B246" s="5" t="s">
        <v>462</v>
      </c>
      <c r="C246" s="5" t="s">
        <v>2</v>
      </c>
      <c r="D246" s="11" t="s">
        <v>439</v>
      </c>
      <c r="E246" s="5" t="s">
        <v>4</v>
      </c>
      <c r="F246" s="8" t="n">
        <v>187</v>
      </c>
      <c r="G246" s="0" t="n">
        <f aca="true">RAND()</f>
        <v>0.149120140408339</v>
      </c>
      <c r="H246" s="0" t="n">
        <v>0.462781197883308</v>
      </c>
      <c r="J246" s="7" t="n">
        <f aca="false">(F246-$I$1)^2</f>
        <v>34969</v>
      </c>
      <c r="K246" s="3" t="n">
        <f aca="false">(F246-I$5)^2</f>
        <v>34969</v>
      </c>
    </row>
    <row r="247" customFormat="false" ht="13.8" hidden="false" customHeight="false" outlineLevel="0" collapsed="false">
      <c r="A247" s="5" t="s">
        <v>463</v>
      </c>
      <c r="B247" s="5" t="s">
        <v>177</v>
      </c>
      <c r="C247" s="5" t="s">
        <v>7</v>
      </c>
      <c r="D247" s="11" t="s">
        <v>439</v>
      </c>
      <c r="E247" s="5" t="s">
        <v>4</v>
      </c>
      <c r="F247" s="8" t="n">
        <v>177</v>
      </c>
      <c r="G247" s="0" t="n">
        <f aca="true">RAND()</f>
        <v>0.962656837825166</v>
      </c>
      <c r="H247" s="0" t="n">
        <v>0.457922319626732</v>
      </c>
      <c r="J247" s="7" t="n">
        <f aca="false">(F247-$I$1)^2</f>
        <v>31329</v>
      </c>
      <c r="K247" s="3" t="n">
        <f aca="false">(F247-I$2)^2</f>
        <v>31329</v>
      </c>
    </row>
    <row r="248" customFormat="false" ht="13.8" hidden="false" customHeight="false" outlineLevel="0" collapsed="false">
      <c r="A248" s="5" t="s">
        <v>464</v>
      </c>
      <c r="B248" s="5" t="s">
        <v>465</v>
      </c>
      <c r="C248" s="5" t="s">
        <v>7</v>
      </c>
      <c r="D248" s="11" t="s">
        <v>439</v>
      </c>
      <c r="E248" s="5" t="s">
        <v>4</v>
      </c>
      <c r="F248" s="8" t="n">
        <v>167</v>
      </c>
      <c r="G248" s="0" t="n">
        <f aca="true">RAND()</f>
        <v>0.929656007631547</v>
      </c>
      <c r="H248" s="0" t="n">
        <v>0.450923979782102</v>
      </c>
      <c r="J248" s="7" t="n">
        <f aca="false">(F248-$I$1)^2</f>
        <v>27889</v>
      </c>
      <c r="K248" s="3" t="n">
        <f aca="false">(F248-I$2)^2</f>
        <v>27889</v>
      </c>
    </row>
    <row r="249" customFormat="false" ht="13.8" hidden="false" customHeight="false" outlineLevel="0" collapsed="false">
      <c r="A249" s="5" t="s">
        <v>466</v>
      </c>
      <c r="B249" s="5" t="s">
        <v>467</v>
      </c>
      <c r="C249" s="5" t="s">
        <v>2</v>
      </c>
      <c r="D249" s="11" t="s">
        <v>439</v>
      </c>
      <c r="E249" s="5" t="s">
        <v>4</v>
      </c>
      <c r="F249" s="8" t="n">
        <v>187</v>
      </c>
      <c r="G249" s="0" t="n">
        <f aca="true">RAND()</f>
        <v>0.287094456237252</v>
      </c>
      <c r="H249" s="0" t="n">
        <v>0.273980550141721</v>
      </c>
      <c r="J249" s="7" t="n">
        <f aca="false">(F249-$I$1)^2</f>
        <v>34969</v>
      </c>
      <c r="K249" s="3" t="n">
        <f aca="false">(F249-I$5)^2</f>
        <v>34969</v>
      </c>
    </row>
    <row r="250" customFormat="false" ht="13.8" hidden="false" customHeight="false" outlineLevel="0" collapsed="false">
      <c r="A250" s="5" t="s">
        <v>468</v>
      </c>
      <c r="B250" s="5" t="s">
        <v>469</v>
      </c>
      <c r="C250" s="5" t="s">
        <v>7</v>
      </c>
      <c r="D250" s="11" t="s">
        <v>439</v>
      </c>
      <c r="E250" s="5" t="s">
        <v>4</v>
      </c>
      <c r="F250" s="8" t="n">
        <v>167</v>
      </c>
      <c r="G250" s="0" t="n">
        <f aca="true">RAND()</f>
        <v>0.540176657014094</v>
      </c>
      <c r="H250" s="0" t="n">
        <v>0.242002913081528</v>
      </c>
      <c r="J250" s="7" t="n">
        <f aca="false">(F250-$I$1)^2</f>
        <v>27889</v>
      </c>
      <c r="K250" s="3" t="n">
        <f aca="false">(F250-I$2)^2</f>
        <v>27889</v>
      </c>
    </row>
    <row r="251" customFormat="false" ht="13.8" hidden="false" customHeight="false" outlineLevel="0" collapsed="false">
      <c r="A251" s="5" t="s">
        <v>304</v>
      </c>
      <c r="B251" s="5" t="s">
        <v>470</v>
      </c>
      <c r="C251" s="5" t="s">
        <v>2</v>
      </c>
      <c r="D251" s="11" t="s">
        <v>439</v>
      </c>
      <c r="E251" s="5" t="s">
        <v>4</v>
      </c>
      <c r="F251" s="8" t="n">
        <v>182</v>
      </c>
      <c r="G251" s="0" t="n">
        <f aca="true">RAND()</f>
        <v>0.746207204063552</v>
      </c>
      <c r="H251" s="0" t="n">
        <v>0.223109473963965</v>
      </c>
      <c r="J251" s="7" t="n">
        <f aca="false">(F251-$I$1)^2</f>
        <v>33124</v>
      </c>
      <c r="K251" s="3" t="n">
        <f aca="false">(F251-I$5)^2</f>
        <v>33124</v>
      </c>
    </row>
    <row r="252" customFormat="false" ht="13.8" hidden="false" customHeight="false" outlineLevel="0" collapsed="false">
      <c r="A252" s="5" t="s">
        <v>471</v>
      </c>
      <c r="B252" s="5" t="s">
        <v>472</v>
      </c>
      <c r="C252" s="5" t="s">
        <v>7</v>
      </c>
      <c r="D252" s="11" t="s">
        <v>439</v>
      </c>
      <c r="E252" s="5" t="s">
        <v>4</v>
      </c>
      <c r="F252" s="8" t="n">
        <v>185</v>
      </c>
      <c r="G252" s="0" t="n">
        <f aca="true">RAND()</f>
        <v>0.334724866651296</v>
      </c>
      <c r="H252" s="0" t="n">
        <v>0.166833666048584</v>
      </c>
      <c r="J252" s="7" t="n">
        <f aca="false">(F252-$I$1)^2</f>
        <v>34225</v>
      </c>
      <c r="K252" s="3" t="n">
        <f aca="false">(F252-I$2)^2</f>
        <v>34225</v>
      </c>
    </row>
    <row r="253" customFormat="false" ht="13.8" hidden="false" customHeight="false" outlineLevel="0" collapsed="false">
      <c r="A253" s="5" t="s">
        <v>473</v>
      </c>
      <c r="B253" s="5" t="s">
        <v>474</v>
      </c>
      <c r="C253" s="5" t="s">
        <v>2</v>
      </c>
      <c r="D253" s="11" t="s">
        <v>439</v>
      </c>
      <c r="E253" s="5" t="s">
        <v>4</v>
      </c>
      <c r="F253" s="8" t="n">
        <v>190</v>
      </c>
      <c r="G253" s="0" t="n">
        <f aca="true">RAND()</f>
        <v>0.837618433684604</v>
      </c>
      <c r="H253" s="0" t="n">
        <v>0.0941277351486843</v>
      </c>
      <c r="J253" s="7" t="n">
        <f aca="false">(F253-$I$1)^2</f>
        <v>36100</v>
      </c>
      <c r="K253" s="3" t="n">
        <f aca="false">(F253-I$5)^2</f>
        <v>36100</v>
      </c>
    </row>
    <row r="254" customFormat="false" ht="13.8" hidden="false" customHeight="false" outlineLevel="0" collapsed="false">
      <c r="A254" s="5" t="s">
        <v>475</v>
      </c>
      <c r="B254" s="5" t="s">
        <v>476</v>
      </c>
      <c r="C254" s="5" t="s">
        <v>2</v>
      </c>
      <c r="D254" s="11" t="s">
        <v>439</v>
      </c>
      <c r="E254" s="5" t="s">
        <v>4</v>
      </c>
      <c r="F254" s="8" t="n">
        <v>172</v>
      </c>
      <c r="G254" s="0" t="n">
        <f aca="true">RAND()</f>
        <v>0.515018224290394</v>
      </c>
      <c r="H254" s="0" t="n">
        <v>0.0727401345345613</v>
      </c>
      <c r="J254" s="7" t="n">
        <f aca="false">(F254-$I$1)^2</f>
        <v>29584</v>
      </c>
      <c r="K254" s="3" t="n">
        <f aca="false">(F254-I$5)^2</f>
        <v>29584</v>
      </c>
    </row>
    <row r="255" customFormat="false" ht="13.8" hidden="false" customHeight="false" outlineLevel="0" collapsed="false">
      <c r="A255" s="5" t="s">
        <v>141</v>
      </c>
      <c r="B255" s="5" t="s">
        <v>477</v>
      </c>
      <c r="C255" s="5" t="s">
        <v>7</v>
      </c>
      <c r="D255" s="11" t="s">
        <v>439</v>
      </c>
      <c r="E255" s="5" t="s">
        <v>4</v>
      </c>
      <c r="F255" s="8" t="n">
        <v>162</v>
      </c>
      <c r="G255" s="0" t="n">
        <f aca="true">RAND()</f>
        <v>0.708528659087133</v>
      </c>
      <c r="H255" s="0" t="n">
        <v>0.0660223026075629</v>
      </c>
      <c r="J255" s="7" t="n">
        <f aca="false">(F255-$I$1)^2</f>
        <v>26244</v>
      </c>
      <c r="K255" s="3" t="n">
        <f aca="false">(F255-I$2)^2</f>
        <v>26244</v>
      </c>
    </row>
    <row r="256" customFormat="false" ht="13.8" hidden="false" customHeight="false" outlineLevel="0" collapsed="false">
      <c r="A256" s="5" t="s">
        <v>478</v>
      </c>
      <c r="B256" s="5" t="s">
        <v>479</v>
      </c>
      <c r="C256" s="5" t="s">
        <v>2</v>
      </c>
      <c r="D256" s="11" t="s">
        <v>439</v>
      </c>
      <c r="E256" s="5" t="s">
        <v>4</v>
      </c>
      <c r="F256" s="8" t="n">
        <v>187</v>
      </c>
      <c r="G256" s="0" t="n">
        <f aca="true">RAND()</f>
        <v>0.717751508390434</v>
      </c>
      <c r="H256" s="0" t="n">
        <v>0.00266366823850672</v>
      </c>
      <c r="J256" s="7" t="n">
        <f aca="false">(F256-$I$1)^2</f>
        <v>34969</v>
      </c>
      <c r="K256" s="3" t="n">
        <f aca="false">(F256-I$5)^2</f>
        <v>34969</v>
      </c>
    </row>
    <row r="257" customFormat="false" ht="13.8" hidden="false" customHeight="false" outlineLevel="0" collapsed="false">
      <c r="A257" s="5" t="s">
        <v>480</v>
      </c>
      <c r="B257" s="5" t="s">
        <v>481</v>
      </c>
      <c r="C257" s="5" t="s">
        <v>2</v>
      </c>
      <c r="D257" s="5" t="s">
        <v>482</v>
      </c>
      <c r="E257" s="5" t="s">
        <v>4</v>
      </c>
      <c r="F257" s="2" t="n">
        <v>180</v>
      </c>
      <c r="G257" s="0" t="n">
        <f aca="true">RAND()</f>
        <v>0.231644009431022</v>
      </c>
      <c r="H257" s="0" t="n">
        <v>0.97517124548785</v>
      </c>
      <c r="J257" s="7" t="n">
        <f aca="false">(F257-$I$1)^2</f>
        <v>32400</v>
      </c>
      <c r="K257" s="3" t="n">
        <f aca="false">(F257-I$5)^2</f>
        <v>32400</v>
      </c>
      <c r="L257" s="0" t="n">
        <f aca="false">SUM(F257:F263)</f>
        <v>1229</v>
      </c>
      <c r="M257" s="0" t="n">
        <f aca="false">(F257-L$258)^2</f>
        <v>19.6122448979591</v>
      </c>
      <c r="N257" s="0" t="n">
        <f aca="false">COUNTIF(E257:E263,"Yes")</f>
        <v>2</v>
      </c>
    </row>
    <row r="258" customFormat="false" ht="13.8" hidden="false" customHeight="false" outlineLevel="0" collapsed="false">
      <c r="A258" s="11" t="s">
        <v>483</v>
      </c>
      <c r="B258" s="11" t="s">
        <v>484</v>
      </c>
      <c r="C258" s="11" t="s">
        <v>2</v>
      </c>
      <c r="D258" s="11" t="s">
        <v>482</v>
      </c>
      <c r="E258" s="5" t="s">
        <v>4</v>
      </c>
      <c r="F258" s="8" t="n">
        <v>187</v>
      </c>
      <c r="G258" s="0" t="n">
        <f aca="true">RAND()</f>
        <v>0.629692378036304</v>
      </c>
      <c r="H258" s="0" t="n">
        <v>0.844485484156436</v>
      </c>
      <c r="J258" s="7" t="n">
        <f aca="false">(F258-$I$1)^2</f>
        <v>34969</v>
      </c>
      <c r="K258" s="3" t="n">
        <f aca="false">(F258-I$5)^2</f>
        <v>34969</v>
      </c>
      <c r="L258" s="0" t="n">
        <f aca="false">L257/7</f>
        <v>175.571428571429</v>
      </c>
      <c r="M258" s="0" t="n">
        <f aca="false">(F258-L$258)^2</f>
        <v>130.612244897959</v>
      </c>
    </row>
    <row r="259" customFormat="false" ht="13.8" hidden="false" customHeight="false" outlineLevel="0" collapsed="false">
      <c r="A259" s="11" t="s">
        <v>485</v>
      </c>
      <c r="B259" s="11" t="s">
        <v>486</v>
      </c>
      <c r="C259" s="11" t="s">
        <v>7</v>
      </c>
      <c r="D259" s="11" t="s">
        <v>482</v>
      </c>
      <c r="E259" s="5" t="s">
        <v>4</v>
      </c>
      <c r="F259" s="8" t="n">
        <v>170</v>
      </c>
      <c r="G259" s="0" t="n">
        <f aca="true">RAND()</f>
        <v>0.104007002661924</v>
      </c>
      <c r="H259" s="0" t="n">
        <v>0.80528200998503</v>
      </c>
      <c r="J259" s="7" t="n">
        <f aca="false">(F259-$I$1)^2</f>
        <v>28900</v>
      </c>
      <c r="K259" s="3" t="n">
        <f aca="false">(F259-I$2)^2</f>
        <v>28900</v>
      </c>
      <c r="M259" s="0" t="n">
        <f aca="false">(F259-L$258)^2</f>
        <v>31.0408163265307</v>
      </c>
    </row>
    <row r="260" customFormat="false" ht="13.8" hidden="false" customHeight="false" outlineLevel="0" collapsed="false">
      <c r="A260" s="11" t="s">
        <v>487</v>
      </c>
      <c r="B260" s="11" t="s">
        <v>488</v>
      </c>
      <c r="C260" s="11" t="s">
        <v>7</v>
      </c>
      <c r="D260" s="11" t="s">
        <v>482</v>
      </c>
      <c r="E260" s="5" t="s">
        <v>4</v>
      </c>
      <c r="F260" s="8" t="n">
        <v>167</v>
      </c>
      <c r="G260" s="0" t="n">
        <f aca="true">RAND()</f>
        <v>0.96666624335508</v>
      </c>
      <c r="H260" s="0" t="n">
        <v>0.678900451050621</v>
      </c>
      <c r="J260" s="7" t="n">
        <f aca="false">(F260-$I$1)^2</f>
        <v>27889</v>
      </c>
      <c r="K260" s="3" t="n">
        <f aca="false">(F260-I$2)^2</f>
        <v>27889</v>
      </c>
      <c r="M260" s="0" t="n">
        <f aca="false">(F260-L$258)^2</f>
        <v>73.4693877551023</v>
      </c>
    </row>
    <row r="261" customFormat="false" ht="13.8" hidden="false" customHeight="false" outlineLevel="0" collapsed="false">
      <c r="A261" s="5" t="s">
        <v>348</v>
      </c>
      <c r="B261" s="5" t="s">
        <v>489</v>
      </c>
      <c r="C261" s="5" t="s">
        <v>2</v>
      </c>
      <c r="D261" s="5" t="s">
        <v>482</v>
      </c>
      <c r="E261" s="5" t="s">
        <v>10</v>
      </c>
      <c r="F261" s="2" t="n">
        <v>185</v>
      </c>
      <c r="G261" s="0" t="n">
        <f aca="true">RAND()</f>
        <v>0.74329638977102</v>
      </c>
      <c r="H261" s="0" t="n">
        <v>0.670986864142471</v>
      </c>
      <c r="J261" s="7" t="n">
        <f aca="false">(F261-$I$1)^2</f>
        <v>34225</v>
      </c>
      <c r="K261" s="3" t="n">
        <f aca="false">(F261-I$5)^2</f>
        <v>34225</v>
      </c>
      <c r="M261" s="0" t="n">
        <f aca="false">(F261-L$258)^2</f>
        <v>88.8979591836732</v>
      </c>
    </row>
    <row r="262" customFormat="false" ht="13.8" hidden="false" customHeight="false" outlineLevel="0" collapsed="false">
      <c r="A262" s="11" t="s">
        <v>490</v>
      </c>
      <c r="B262" s="11" t="s">
        <v>491</v>
      </c>
      <c r="C262" s="11" t="s">
        <v>2</v>
      </c>
      <c r="D262" s="11" t="s">
        <v>482</v>
      </c>
      <c r="E262" s="5" t="s">
        <v>10</v>
      </c>
      <c r="F262" s="8" t="n">
        <v>170</v>
      </c>
      <c r="G262" s="0" t="n">
        <f aca="true">RAND()</f>
        <v>0.660660019410322</v>
      </c>
      <c r="H262" s="0" t="n">
        <v>0.55929010369403</v>
      </c>
      <c r="J262" s="7" t="n">
        <f aca="false">(F262-$I$1)^2</f>
        <v>28900</v>
      </c>
      <c r="K262" s="3" t="n">
        <f aca="false">(F262-I$5)^2</f>
        <v>28900</v>
      </c>
      <c r="M262" s="0" t="n">
        <f aca="false">(F262-L$258)^2</f>
        <v>31.0408163265307</v>
      </c>
    </row>
    <row r="263" customFormat="false" ht="13.8" hidden="false" customHeight="false" outlineLevel="0" collapsed="false">
      <c r="A263" s="11" t="s">
        <v>492</v>
      </c>
      <c r="B263" s="11" t="s">
        <v>493</v>
      </c>
      <c r="C263" s="11" t="s">
        <v>7</v>
      </c>
      <c r="D263" s="11" t="s">
        <v>482</v>
      </c>
      <c r="E263" s="5" t="s">
        <v>4</v>
      </c>
      <c r="F263" s="8" t="n">
        <v>170</v>
      </c>
      <c r="G263" s="0" t="n">
        <f aca="true">RAND()</f>
        <v>0.620886064123259</v>
      </c>
      <c r="H263" s="0" t="n">
        <v>0.459275967378815</v>
      </c>
      <c r="J263" s="7" t="n">
        <f aca="false">(F263-$I$1)^2</f>
        <v>28900</v>
      </c>
      <c r="K263" s="3" t="n">
        <f aca="false">(F263-I$2)^2</f>
        <v>28900</v>
      </c>
      <c r="M263" s="0" t="n">
        <f aca="false">(F263-L$258)^2</f>
        <v>31.0408163265307</v>
      </c>
    </row>
    <row r="264" customFormat="false" ht="13.8" hidden="false" customHeight="false" outlineLevel="0" collapsed="false">
      <c r="A264" s="5" t="s">
        <v>494</v>
      </c>
      <c r="B264" s="5" t="s">
        <v>495</v>
      </c>
      <c r="C264" s="5" t="s">
        <v>7</v>
      </c>
      <c r="D264" s="5" t="s">
        <v>482</v>
      </c>
      <c r="E264" s="5" t="s">
        <v>4</v>
      </c>
      <c r="F264" s="2" t="n">
        <v>165</v>
      </c>
      <c r="G264" s="0" t="n">
        <f aca="true">RAND()</f>
        <v>0.172341906538829</v>
      </c>
      <c r="H264" s="0" t="n">
        <v>0.452180414319442</v>
      </c>
      <c r="J264" s="7" t="n">
        <f aca="false">(F264-$I$1)^2</f>
        <v>27225</v>
      </c>
      <c r="K264" s="3" t="n">
        <f aca="false">(F264-I$2)^2</f>
        <v>27225</v>
      </c>
    </row>
    <row r="265" customFormat="false" ht="13.8" hidden="false" customHeight="false" outlineLevel="0" collapsed="false">
      <c r="A265" s="11" t="s">
        <v>496</v>
      </c>
      <c r="B265" s="11" t="s">
        <v>497</v>
      </c>
      <c r="C265" s="11" t="s">
        <v>2</v>
      </c>
      <c r="D265" s="11" t="s">
        <v>482</v>
      </c>
      <c r="E265" s="5" t="s">
        <v>4</v>
      </c>
      <c r="F265" s="8" t="n">
        <v>185</v>
      </c>
      <c r="G265" s="0" t="n">
        <f aca="true">RAND()</f>
        <v>0.972497330230123</v>
      </c>
      <c r="H265" s="0" t="n">
        <v>0.4342798640003</v>
      </c>
      <c r="J265" s="7" t="n">
        <f aca="false">(F265-$I$1)^2</f>
        <v>34225</v>
      </c>
      <c r="K265" s="3" t="n">
        <f aca="false">(F265-I$5)^2</f>
        <v>34225</v>
      </c>
      <c r="M265" s="0" t="n">
        <f aca="false">SUM(M257:M263)/7</f>
        <v>57.9591836734694</v>
      </c>
    </row>
    <row r="266" customFormat="false" ht="13.8" hidden="false" customHeight="false" outlineLevel="0" collapsed="false">
      <c r="A266" s="11" t="s">
        <v>498</v>
      </c>
      <c r="B266" s="11" t="s">
        <v>499</v>
      </c>
      <c r="C266" s="11" t="s">
        <v>7</v>
      </c>
      <c r="D266" s="11" t="s">
        <v>482</v>
      </c>
      <c r="E266" s="5" t="s">
        <v>4</v>
      </c>
      <c r="F266" s="8" t="n">
        <v>177</v>
      </c>
      <c r="G266" s="0" t="n">
        <f aca="true">RAND()</f>
        <v>0.626999417837789</v>
      </c>
      <c r="H266" s="0" t="n">
        <v>0.430509901902052</v>
      </c>
      <c r="J266" s="7" t="n">
        <f aca="false">(F266-$I$1)^2</f>
        <v>31329</v>
      </c>
      <c r="K266" s="3" t="n">
        <f aca="false">(F266-I$2)^2</f>
        <v>31329</v>
      </c>
    </row>
    <row r="267" customFormat="false" ht="13.8" hidden="false" customHeight="false" outlineLevel="0" collapsed="false">
      <c r="A267" s="11" t="s">
        <v>500</v>
      </c>
      <c r="B267" s="11" t="s">
        <v>501</v>
      </c>
      <c r="C267" s="11" t="s">
        <v>7</v>
      </c>
      <c r="D267" s="11" t="s">
        <v>482</v>
      </c>
      <c r="E267" s="5" t="s">
        <v>10</v>
      </c>
      <c r="F267" s="8" t="n">
        <v>172</v>
      </c>
      <c r="G267" s="0" t="n">
        <f aca="true">RAND()</f>
        <v>0.902495964579013</v>
      </c>
      <c r="H267" s="0" t="n">
        <v>0.347057604955841</v>
      </c>
      <c r="J267" s="7" t="n">
        <f aca="false">(F267-$I$1)^2</f>
        <v>29584</v>
      </c>
      <c r="K267" s="3" t="n">
        <f aca="false">(F267-I$2)^2</f>
        <v>29584</v>
      </c>
    </row>
    <row r="268" customFormat="false" ht="13.8" hidden="false" customHeight="false" outlineLevel="0" collapsed="false">
      <c r="A268" s="11" t="s">
        <v>502</v>
      </c>
      <c r="B268" s="11" t="s">
        <v>442</v>
      </c>
      <c r="C268" s="11" t="s">
        <v>2</v>
      </c>
      <c r="D268" s="11" t="s">
        <v>482</v>
      </c>
      <c r="E268" s="5" t="s">
        <v>4</v>
      </c>
      <c r="F268" s="8" t="n">
        <v>185</v>
      </c>
      <c r="G268" s="0" t="n">
        <f aca="true">RAND()</f>
        <v>0.805226206131028</v>
      </c>
      <c r="H268" s="0" t="n">
        <v>0.157198930049851</v>
      </c>
      <c r="J268" s="7" t="n">
        <f aca="false">(F268-$I$1)^2</f>
        <v>34225</v>
      </c>
      <c r="K268" s="3" t="n">
        <f aca="false">(F268-I$5)^2</f>
        <v>34225</v>
      </c>
    </row>
    <row r="269" customFormat="false" ht="13.8" hidden="false" customHeight="false" outlineLevel="0" collapsed="false">
      <c r="A269" s="5" t="s">
        <v>503</v>
      </c>
      <c r="B269" s="5" t="s">
        <v>504</v>
      </c>
      <c r="C269" s="5" t="s">
        <v>2</v>
      </c>
      <c r="D269" s="5" t="s">
        <v>482</v>
      </c>
      <c r="E269" s="5" t="s">
        <v>4</v>
      </c>
      <c r="F269" s="8" t="n">
        <v>177</v>
      </c>
      <c r="G269" s="0" t="n">
        <f aca="true">RAND()</f>
        <v>0.19339773358212</v>
      </c>
      <c r="H269" s="0" t="n">
        <v>0.0645540810231866</v>
      </c>
      <c r="J269" s="7" t="n">
        <f aca="false">(F269-$I$1)^2</f>
        <v>31329</v>
      </c>
      <c r="K269" s="3" t="n">
        <f aca="false">(F269-I$5)^2</f>
        <v>31329</v>
      </c>
    </row>
    <row r="270" customFormat="false" ht="13.8" hidden="false" customHeight="false" outlineLevel="0" collapsed="false">
      <c r="A270" s="11" t="s">
        <v>505</v>
      </c>
      <c r="B270" s="11" t="s">
        <v>506</v>
      </c>
      <c r="C270" s="11" t="s">
        <v>2</v>
      </c>
      <c r="D270" s="11" t="s">
        <v>482</v>
      </c>
      <c r="E270" s="5" t="s">
        <v>4</v>
      </c>
      <c r="F270" s="8" t="n">
        <v>190</v>
      </c>
      <c r="G270" s="0" t="n">
        <f aca="true">RAND()</f>
        <v>0.623061864614037</v>
      </c>
      <c r="H270" s="0" t="n">
        <v>0.0541554001475473</v>
      </c>
      <c r="J270" s="7" t="n">
        <f aca="false">(F270-$I$1)^2</f>
        <v>36100</v>
      </c>
      <c r="K270" s="3" t="n">
        <f aca="false">(F270-I$5)^2</f>
        <v>36100</v>
      </c>
    </row>
    <row r="271" customFormat="false" ht="13.8" hidden="false" customHeight="false" outlineLevel="0" collapsed="false">
      <c r="A271" s="11" t="s">
        <v>507</v>
      </c>
      <c r="B271" s="11" t="s">
        <v>508</v>
      </c>
      <c r="C271" s="11" t="s">
        <v>7</v>
      </c>
      <c r="D271" s="11" t="s">
        <v>482</v>
      </c>
      <c r="E271" s="5" t="s">
        <v>4</v>
      </c>
      <c r="F271" s="2" t="n">
        <v>167</v>
      </c>
      <c r="G271" s="0" t="n">
        <f aca="true">RAND()</f>
        <v>0.660523049231333</v>
      </c>
      <c r="H271" s="0" t="n">
        <v>0.0526626857210358</v>
      </c>
      <c r="J271" s="7" t="n">
        <f aca="false">(F271-$I$1)^2</f>
        <v>27889</v>
      </c>
      <c r="K271" s="3" t="n">
        <f aca="false">(F271-I$2)^2</f>
        <v>27889</v>
      </c>
    </row>
    <row r="272" customFormat="false" ht="13.8" hidden="false" customHeight="false" outlineLevel="0" collapsed="false">
      <c r="A272" s="5" t="s">
        <v>405</v>
      </c>
      <c r="B272" s="5" t="s">
        <v>509</v>
      </c>
      <c r="C272" s="5" t="s">
        <v>2</v>
      </c>
      <c r="D272" s="5" t="s">
        <v>510</v>
      </c>
      <c r="E272" s="5" t="s">
        <v>10</v>
      </c>
      <c r="F272" s="8" t="n">
        <v>187</v>
      </c>
      <c r="G272" s="0" t="n">
        <f aca="true">RAND()</f>
        <v>0.299785936006153</v>
      </c>
      <c r="H272" s="0" t="n">
        <v>0.985041547718699</v>
      </c>
      <c r="J272" s="7" t="n">
        <f aca="false">(F272-$I$1)^2</f>
        <v>34969</v>
      </c>
      <c r="K272" s="3" t="n">
        <f aca="false">(F272-I$5)^2</f>
        <v>34969</v>
      </c>
      <c r="L272" s="0" t="n">
        <f aca="false">SUM(F272:F281)</f>
        <v>1754</v>
      </c>
      <c r="M272" s="0" t="n">
        <f aca="false">(F272-L$273)^2</f>
        <v>134.56</v>
      </c>
      <c r="N272" s="0" t="n">
        <f aca="false">COUNTIF(E272:E281,"Yes")</f>
        <v>5</v>
      </c>
    </row>
    <row r="273" customFormat="false" ht="13.8" hidden="false" customHeight="false" outlineLevel="0" collapsed="false">
      <c r="A273" s="5" t="s">
        <v>511</v>
      </c>
      <c r="B273" s="5" t="s">
        <v>512</v>
      </c>
      <c r="C273" s="5" t="s">
        <v>7</v>
      </c>
      <c r="D273" s="5" t="s">
        <v>510</v>
      </c>
      <c r="E273" s="5" t="s">
        <v>10</v>
      </c>
      <c r="F273" s="8" t="n">
        <v>162</v>
      </c>
      <c r="G273" s="0" t="n">
        <f aca="true">RAND()</f>
        <v>0.669956036669851</v>
      </c>
      <c r="H273" s="0" t="n">
        <v>0.971273391596037</v>
      </c>
      <c r="I273" s="7" t="n">
        <f aca="false">SUM(F563:F662)</f>
        <v>0</v>
      </c>
      <c r="J273" s="7" t="n">
        <f aca="false">(F273-$I$1)^2</f>
        <v>26244</v>
      </c>
      <c r="K273" s="3" t="n">
        <f aca="false">(F273-I$2)^2</f>
        <v>26244</v>
      </c>
      <c r="L273" s="0" t="n">
        <f aca="false">L272/10</f>
        <v>175.4</v>
      </c>
      <c r="M273" s="0" t="n">
        <f aca="false">(F273-L$273)^2</f>
        <v>179.56</v>
      </c>
    </row>
    <row r="274" customFormat="false" ht="13.8" hidden="false" customHeight="false" outlineLevel="0" collapsed="false">
      <c r="A274" s="5" t="s">
        <v>513</v>
      </c>
      <c r="B274" s="5" t="s">
        <v>6</v>
      </c>
      <c r="C274" s="5" t="s">
        <v>2</v>
      </c>
      <c r="D274" s="5" t="s">
        <v>510</v>
      </c>
      <c r="E274" s="5" t="s">
        <v>4</v>
      </c>
      <c r="F274" s="8" t="n">
        <v>170</v>
      </c>
      <c r="G274" s="0" t="n">
        <f aca="true">RAND()</f>
        <v>0.100613378133031</v>
      </c>
      <c r="H274" s="0" t="n">
        <v>0.85621584689304</v>
      </c>
      <c r="J274" s="7" t="n">
        <f aca="false">(F274-$I$1)^2</f>
        <v>28900</v>
      </c>
      <c r="K274" s="3" t="n">
        <f aca="false">(F274-I$5)^2</f>
        <v>28900</v>
      </c>
      <c r="M274" s="0" t="n">
        <f aca="false">(F274-L$273)^2</f>
        <v>29.1600000000001</v>
      </c>
    </row>
    <row r="275" customFormat="false" ht="13.8" hidden="false" customHeight="false" outlineLevel="0" collapsed="false">
      <c r="A275" s="5" t="s">
        <v>514</v>
      </c>
      <c r="B275" s="5" t="s">
        <v>515</v>
      </c>
      <c r="C275" s="5" t="s">
        <v>2</v>
      </c>
      <c r="D275" s="5" t="s">
        <v>510</v>
      </c>
      <c r="E275" s="5" t="s">
        <v>10</v>
      </c>
      <c r="F275" s="8" t="n">
        <v>177</v>
      </c>
      <c r="G275" s="0" t="n">
        <f aca="true">RAND()</f>
        <v>0.508360763387677</v>
      </c>
      <c r="H275" s="0" t="n">
        <v>0.835116018011647</v>
      </c>
      <c r="J275" s="7" t="n">
        <f aca="false">(F275-$I$1)^2</f>
        <v>31329</v>
      </c>
      <c r="K275" s="3" t="n">
        <f aca="false">(F275-I$5)^2</f>
        <v>31329</v>
      </c>
      <c r="M275" s="0" t="n">
        <f aca="false">(F275-L$273)^2</f>
        <v>2.55999999999998</v>
      </c>
    </row>
    <row r="276" customFormat="false" ht="13.8" hidden="false" customHeight="false" outlineLevel="0" collapsed="false">
      <c r="A276" s="5" t="s">
        <v>516</v>
      </c>
      <c r="B276" s="5" t="s">
        <v>517</v>
      </c>
      <c r="C276" s="5" t="s">
        <v>2</v>
      </c>
      <c r="D276" s="5" t="s">
        <v>510</v>
      </c>
      <c r="E276" s="5" t="s">
        <v>4</v>
      </c>
      <c r="F276" s="8" t="n">
        <v>172</v>
      </c>
      <c r="G276" s="0" t="n">
        <f aca="true">RAND()</f>
        <v>0.39182949740631</v>
      </c>
      <c r="H276" s="0" t="n">
        <v>0.824293245008366</v>
      </c>
      <c r="J276" s="7" t="n">
        <f aca="false">(F276-$I$1)^2</f>
        <v>29584</v>
      </c>
      <c r="K276" s="3" t="n">
        <f aca="false">(F276-I$5)^2</f>
        <v>29584</v>
      </c>
      <c r="M276" s="0" t="n">
        <f aca="false">(F276-L$273)^2</f>
        <v>11.56</v>
      </c>
    </row>
    <row r="277" customFormat="false" ht="13.8" hidden="false" customHeight="false" outlineLevel="0" collapsed="false">
      <c r="A277" s="5" t="s">
        <v>518</v>
      </c>
      <c r="B277" s="5" t="s">
        <v>339</v>
      </c>
      <c r="C277" s="5" t="s">
        <v>2</v>
      </c>
      <c r="D277" s="5" t="s">
        <v>510</v>
      </c>
      <c r="E277" s="5" t="s">
        <v>4</v>
      </c>
      <c r="F277" s="8" t="n">
        <v>182</v>
      </c>
      <c r="G277" s="0" t="n">
        <f aca="true">RAND()</f>
        <v>0.566445677070759</v>
      </c>
      <c r="H277" s="0" t="n">
        <v>0.805851873253786</v>
      </c>
      <c r="J277" s="7" t="n">
        <f aca="false">(F277-$I$1)^2</f>
        <v>33124</v>
      </c>
      <c r="K277" s="3" t="n">
        <f aca="false">(F277-I$5)^2</f>
        <v>33124</v>
      </c>
      <c r="M277" s="0" t="n">
        <f aca="false">(F277-L$273)^2</f>
        <v>43.5599999999999</v>
      </c>
    </row>
    <row r="278" customFormat="false" ht="13.8" hidden="false" customHeight="false" outlineLevel="0" collapsed="false">
      <c r="A278" s="5" t="s">
        <v>164</v>
      </c>
      <c r="B278" s="5" t="s">
        <v>519</v>
      </c>
      <c r="C278" s="5" t="s">
        <v>2</v>
      </c>
      <c r="D278" s="5" t="s">
        <v>510</v>
      </c>
      <c r="E278" s="5" t="s">
        <v>4</v>
      </c>
      <c r="F278" s="8" t="n">
        <v>175</v>
      </c>
      <c r="G278" s="0" t="n">
        <f aca="true">RAND()</f>
        <v>0.0367716400101811</v>
      </c>
      <c r="H278" s="0" t="n">
        <v>0.77562061181163</v>
      </c>
      <c r="J278" s="7" t="n">
        <f aca="false">(F278-$I$1)^2</f>
        <v>30625</v>
      </c>
      <c r="K278" s="3" t="n">
        <f aca="false">(F278-I$5)^2</f>
        <v>30625</v>
      </c>
      <c r="M278" s="0" t="n">
        <f aca="false">(F278-L$273)^2</f>
        <v>0.160000000000005</v>
      </c>
    </row>
    <row r="279" customFormat="false" ht="13.8" hidden="false" customHeight="false" outlineLevel="0" collapsed="false">
      <c r="A279" s="5" t="s">
        <v>331</v>
      </c>
      <c r="B279" s="5" t="s">
        <v>520</v>
      </c>
      <c r="C279" s="5" t="s">
        <v>7</v>
      </c>
      <c r="D279" s="5" t="s">
        <v>510</v>
      </c>
      <c r="E279" s="5" t="s">
        <v>10</v>
      </c>
      <c r="F279" s="8" t="n">
        <v>162</v>
      </c>
      <c r="G279" s="0" t="n">
        <f aca="true">RAND()</f>
        <v>0.787553844606832</v>
      </c>
      <c r="H279" s="0" t="n">
        <v>0.740005445580203</v>
      </c>
      <c r="J279" s="7" t="n">
        <f aca="false">(F279-$I$1)^2</f>
        <v>26244</v>
      </c>
      <c r="K279" s="3" t="n">
        <f aca="false">(F279-I$2)^2</f>
        <v>26244</v>
      </c>
      <c r="M279" s="0" t="n">
        <f aca="false">(F279-L$273)^2</f>
        <v>179.56</v>
      </c>
    </row>
    <row r="280" customFormat="false" ht="13.8" hidden="false" customHeight="false" outlineLevel="0" collapsed="false">
      <c r="A280" s="5" t="s">
        <v>383</v>
      </c>
      <c r="B280" s="5" t="s">
        <v>521</v>
      </c>
      <c r="C280" s="5" t="s">
        <v>2</v>
      </c>
      <c r="D280" s="5" t="s">
        <v>510</v>
      </c>
      <c r="E280" s="5" t="s">
        <v>10</v>
      </c>
      <c r="F280" s="8" t="n">
        <v>187</v>
      </c>
      <c r="G280" s="0" t="n">
        <f aca="true">RAND()</f>
        <v>0.692885312075685</v>
      </c>
      <c r="H280" s="0" t="n">
        <v>0.732225715977448</v>
      </c>
      <c r="J280" s="7" t="n">
        <f aca="false">(F280-$I$1)^2</f>
        <v>34969</v>
      </c>
      <c r="K280" s="3" t="n">
        <f aca="false">(F280-I$5)^2</f>
        <v>34969</v>
      </c>
      <c r="M280" s="0" t="n">
        <f aca="false">(F280-L$273)^2</f>
        <v>134.56</v>
      </c>
    </row>
    <row r="281" customFormat="false" ht="13.8" hidden="false" customHeight="false" outlineLevel="0" collapsed="false">
      <c r="A281" s="5" t="s">
        <v>522</v>
      </c>
      <c r="B281" s="5" t="s">
        <v>523</v>
      </c>
      <c r="C281" s="5" t="s">
        <v>2</v>
      </c>
      <c r="D281" s="5" t="s">
        <v>510</v>
      </c>
      <c r="E281" s="5" t="s">
        <v>4</v>
      </c>
      <c r="F281" s="8" t="n">
        <v>180</v>
      </c>
      <c r="G281" s="0" t="n">
        <f aca="true">RAND()</f>
        <v>0.153703976805342</v>
      </c>
      <c r="H281" s="0" t="n">
        <v>0.709295380346796</v>
      </c>
      <c r="J281" s="7" t="n">
        <f aca="false">(F281-$I$1)^2</f>
        <v>32400</v>
      </c>
      <c r="K281" s="3" t="n">
        <f aca="false">(F281-I$5)^2</f>
        <v>32400</v>
      </c>
      <c r="M281" s="0" t="n">
        <f aca="false">(F281-L$273)^2</f>
        <v>21.1599999999999</v>
      </c>
    </row>
    <row r="282" customFormat="false" ht="13.8" hidden="false" customHeight="false" outlineLevel="0" collapsed="false">
      <c r="A282" s="5" t="s">
        <v>133</v>
      </c>
      <c r="B282" s="5" t="s">
        <v>524</v>
      </c>
      <c r="C282" s="5" t="s">
        <v>2</v>
      </c>
      <c r="D282" s="5" t="s">
        <v>510</v>
      </c>
      <c r="E282" s="5" t="s">
        <v>10</v>
      </c>
      <c r="F282" s="8" t="n">
        <v>175</v>
      </c>
      <c r="G282" s="0" t="n">
        <f aca="true">RAND()</f>
        <v>0.489556667504735</v>
      </c>
      <c r="H282" s="0" t="n">
        <v>0.65480241919619</v>
      </c>
      <c r="J282" s="7" t="n">
        <f aca="false">(F282-$I$1)^2</f>
        <v>30625</v>
      </c>
      <c r="K282" s="3" t="n">
        <f aca="false">(F282-I$5)^2</f>
        <v>30625</v>
      </c>
      <c r="M282" s="9" t="n">
        <f aca="false">SUM(M272:M281)/10</f>
        <v>73.64</v>
      </c>
    </row>
    <row r="283" customFormat="false" ht="13.8" hidden="false" customHeight="false" outlineLevel="0" collapsed="false">
      <c r="A283" s="5" t="s">
        <v>525</v>
      </c>
      <c r="B283" s="5" t="s">
        <v>526</v>
      </c>
      <c r="C283" s="5" t="s">
        <v>2</v>
      </c>
      <c r="D283" s="5" t="s">
        <v>510</v>
      </c>
      <c r="E283" s="5" t="s">
        <v>10</v>
      </c>
      <c r="F283" s="2" t="n">
        <v>172</v>
      </c>
      <c r="G283" s="0" t="n">
        <f aca="true">RAND()</f>
        <v>0.361873259676466</v>
      </c>
      <c r="H283" s="0" t="n">
        <v>0.590277170272031</v>
      </c>
      <c r="J283" s="7" t="n">
        <f aca="false">(F283-$I$1)^2</f>
        <v>29584</v>
      </c>
      <c r="K283" s="3" t="n">
        <f aca="false">(F283-I$5)^2</f>
        <v>29584</v>
      </c>
    </row>
    <row r="284" customFormat="false" ht="13.8" hidden="false" customHeight="false" outlineLevel="0" collapsed="false">
      <c r="A284" s="5" t="s">
        <v>527</v>
      </c>
      <c r="B284" s="5" t="s">
        <v>528</v>
      </c>
      <c r="C284" s="5" t="s">
        <v>7</v>
      </c>
      <c r="D284" s="5" t="s">
        <v>510</v>
      </c>
      <c r="E284" s="5" t="s">
        <v>4</v>
      </c>
      <c r="F284" s="8" t="n">
        <v>162</v>
      </c>
      <c r="G284" s="0" t="n">
        <f aca="true">RAND()</f>
        <v>0.237176948023438</v>
      </c>
      <c r="H284" s="0" t="n">
        <v>0.575067125666972</v>
      </c>
      <c r="J284" s="7" t="n">
        <f aca="false">(F284-$I$1)^2</f>
        <v>26244</v>
      </c>
      <c r="K284" s="3" t="n">
        <f aca="false">(F284-I$2)^2</f>
        <v>26244</v>
      </c>
      <c r="L284" s="0" t="n">
        <f aca="false">SUM(F282:F288)</f>
        <v>1175</v>
      </c>
    </row>
    <row r="285" customFormat="false" ht="13.8" hidden="false" customHeight="false" outlineLevel="0" collapsed="false">
      <c r="A285" s="5" t="s">
        <v>529</v>
      </c>
      <c r="B285" s="5" t="s">
        <v>530</v>
      </c>
      <c r="C285" s="5" t="s">
        <v>7</v>
      </c>
      <c r="D285" s="5" t="s">
        <v>510</v>
      </c>
      <c r="E285" s="5" t="s">
        <v>10</v>
      </c>
      <c r="F285" s="8" t="n">
        <v>172</v>
      </c>
      <c r="G285" s="0" t="n">
        <f aca="true">RAND()</f>
        <v>0.385543506719817</v>
      </c>
      <c r="H285" s="0" t="n">
        <v>0.559499997049797</v>
      </c>
      <c r="J285" s="7" t="n">
        <f aca="false">(F285-$I$1)^2</f>
        <v>29584</v>
      </c>
      <c r="K285" s="3" t="n">
        <f aca="false">(F285-I$2)^2</f>
        <v>29584</v>
      </c>
    </row>
    <row r="286" customFormat="false" ht="13.8" hidden="false" customHeight="false" outlineLevel="0" collapsed="false">
      <c r="A286" s="5" t="s">
        <v>531</v>
      </c>
      <c r="B286" s="5" t="s">
        <v>532</v>
      </c>
      <c r="C286" s="5" t="s">
        <v>7</v>
      </c>
      <c r="D286" s="5" t="s">
        <v>510</v>
      </c>
      <c r="E286" s="5" t="s">
        <v>4</v>
      </c>
      <c r="F286" s="8" t="n">
        <v>160</v>
      </c>
      <c r="G286" s="0" t="n">
        <f aca="true">RAND()</f>
        <v>0.991153877817968</v>
      </c>
      <c r="H286" s="0" t="n">
        <v>0.451594564532306</v>
      </c>
      <c r="J286" s="7" t="n">
        <f aca="false">(F286-$I$1)^2</f>
        <v>25600</v>
      </c>
      <c r="K286" s="3" t="n">
        <f aca="false">(F286-I$2)^2</f>
        <v>25600</v>
      </c>
    </row>
    <row r="287" customFormat="false" ht="13.8" hidden="false" customHeight="false" outlineLevel="0" collapsed="false">
      <c r="A287" s="5" t="s">
        <v>533</v>
      </c>
      <c r="B287" s="5" t="s">
        <v>534</v>
      </c>
      <c r="C287" s="5" t="s">
        <v>7</v>
      </c>
      <c r="D287" s="5" t="s">
        <v>510</v>
      </c>
      <c r="E287" s="5" t="s">
        <v>4</v>
      </c>
      <c r="F287" s="8" t="n">
        <v>154</v>
      </c>
      <c r="G287" s="0" t="n">
        <f aca="true">RAND()</f>
        <v>0.276553522793355</v>
      </c>
      <c r="H287" s="0" t="n">
        <v>0.36228763667778</v>
      </c>
      <c r="J287" s="7" t="n">
        <f aca="false">(F287-$I$1)^2</f>
        <v>23716</v>
      </c>
      <c r="K287" s="3" t="n">
        <f aca="false">(F287-I$2)^2</f>
        <v>23716</v>
      </c>
    </row>
    <row r="288" customFormat="false" ht="13.8" hidden="false" customHeight="false" outlineLevel="0" collapsed="false">
      <c r="A288" s="5" t="s">
        <v>535</v>
      </c>
      <c r="B288" s="5" t="s">
        <v>62</v>
      </c>
      <c r="C288" s="5" t="s">
        <v>2</v>
      </c>
      <c r="D288" s="5" t="s">
        <v>510</v>
      </c>
      <c r="E288" s="5" t="s">
        <v>10</v>
      </c>
      <c r="F288" s="8" t="n">
        <v>180</v>
      </c>
      <c r="G288" s="0" t="n">
        <f aca="true">RAND()</f>
        <v>0.260740600788675</v>
      </c>
      <c r="H288" s="0" t="n">
        <v>0.308747095995884</v>
      </c>
      <c r="J288" s="7" t="n">
        <f aca="false">(F288-$I$1)^2</f>
        <v>32400</v>
      </c>
      <c r="K288" s="3" t="n">
        <f aca="false">(F288-I$5)^2</f>
        <v>32400</v>
      </c>
    </row>
    <row r="289" customFormat="false" ht="13.8" hidden="false" customHeight="false" outlineLevel="0" collapsed="false">
      <c r="A289" s="5" t="s">
        <v>536</v>
      </c>
      <c r="B289" s="5" t="s">
        <v>537</v>
      </c>
      <c r="C289" s="5" t="s">
        <v>2</v>
      </c>
      <c r="D289" s="5" t="s">
        <v>510</v>
      </c>
      <c r="E289" s="5" t="s">
        <v>10</v>
      </c>
      <c r="F289" s="2" t="n">
        <v>182</v>
      </c>
      <c r="G289" s="0" t="n">
        <f aca="true">RAND()</f>
        <v>0.133442919035378</v>
      </c>
      <c r="H289" s="0" t="n">
        <v>0.220055527161967</v>
      </c>
      <c r="J289" s="7" t="n">
        <f aca="false">(F289-$I$1)^2</f>
        <v>33124</v>
      </c>
      <c r="K289" s="3" t="n">
        <f aca="false">(F289-I$5)^2</f>
        <v>33124</v>
      </c>
    </row>
    <row r="290" customFormat="false" ht="13.8" hidden="false" customHeight="false" outlineLevel="0" collapsed="false">
      <c r="A290" s="5" t="s">
        <v>538</v>
      </c>
      <c r="B290" s="5" t="s">
        <v>539</v>
      </c>
      <c r="C290" s="5" t="s">
        <v>7</v>
      </c>
      <c r="D290" s="5" t="s">
        <v>510</v>
      </c>
      <c r="E290" s="5" t="s">
        <v>10</v>
      </c>
      <c r="F290" s="8" t="n">
        <v>170</v>
      </c>
      <c r="G290" s="0" t="n">
        <f aca="true">RAND()</f>
        <v>0.141604139223103</v>
      </c>
      <c r="H290" s="0" t="n">
        <v>0.164155546579502</v>
      </c>
      <c r="J290" s="7" t="n">
        <f aca="false">(F290-$I$1)^2</f>
        <v>28900</v>
      </c>
      <c r="K290" s="3" t="n">
        <f aca="false">(F290-I$2)^2</f>
        <v>28900</v>
      </c>
    </row>
    <row r="291" customFormat="false" ht="13.8" hidden="false" customHeight="false" outlineLevel="0" collapsed="false">
      <c r="A291" s="5" t="s">
        <v>180</v>
      </c>
      <c r="B291" s="5" t="s">
        <v>540</v>
      </c>
      <c r="C291" s="5" t="s">
        <v>2</v>
      </c>
      <c r="D291" s="5" t="s">
        <v>510</v>
      </c>
      <c r="E291" s="5" t="s">
        <v>10</v>
      </c>
      <c r="F291" s="2" t="n">
        <v>182</v>
      </c>
      <c r="G291" s="0" t="n">
        <f aca="true">RAND()</f>
        <v>0.18519471610737</v>
      </c>
      <c r="H291" s="0" t="n">
        <v>0.0359363720842102</v>
      </c>
      <c r="J291" s="7" t="n">
        <f aca="false">(F291-$I$1)^2</f>
        <v>33124</v>
      </c>
      <c r="K291" s="3" t="n">
        <f aca="false">(F291-I$5)^2</f>
        <v>33124</v>
      </c>
    </row>
    <row r="292" customFormat="false" ht="13.8" hidden="false" customHeight="false" outlineLevel="0" collapsed="false">
      <c r="A292" s="4" t="s">
        <v>531</v>
      </c>
      <c r="B292" s="4" t="s">
        <v>541</v>
      </c>
      <c r="C292" s="4" t="s">
        <v>7</v>
      </c>
      <c r="D292" s="4" t="s">
        <v>542</v>
      </c>
      <c r="E292" s="5" t="s">
        <v>4</v>
      </c>
      <c r="F292" s="6" t="n">
        <v>170</v>
      </c>
      <c r="G292" s="0" t="n">
        <f aca="true">RAND()</f>
        <v>0.837008647185601</v>
      </c>
      <c r="H292" s="0" t="n">
        <v>0.932947657982561</v>
      </c>
      <c r="J292" s="7" t="n">
        <f aca="false">(F292-$I$1)^2</f>
        <v>28900</v>
      </c>
      <c r="K292" s="3" t="n">
        <f aca="false">(F292-I$2)^2</f>
        <v>28900</v>
      </c>
      <c r="L292" s="0" t="n">
        <f aca="false">SUM(F292:F300)</f>
        <v>1519</v>
      </c>
      <c r="M292" s="0" t="n">
        <f aca="false">(F292-L$293)^2</f>
        <v>1.49382716049384</v>
      </c>
      <c r="N292" s="0" t="n">
        <f aca="false">COUNTIF(E292:E300,"Yes")</f>
        <v>3</v>
      </c>
    </row>
    <row r="293" customFormat="false" ht="13.8" hidden="false" customHeight="false" outlineLevel="0" collapsed="false">
      <c r="A293" s="4" t="s">
        <v>543</v>
      </c>
      <c r="B293" s="4" t="s">
        <v>544</v>
      </c>
      <c r="C293" s="4" t="s">
        <v>7</v>
      </c>
      <c r="D293" s="4" t="s">
        <v>542</v>
      </c>
      <c r="E293" s="5" t="s">
        <v>4</v>
      </c>
      <c r="F293" s="6" t="n">
        <v>170</v>
      </c>
      <c r="G293" s="0" t="n">
        <f aca="true">RAND()</f>
        <v>0.816720187266995</v>
      </c>
      <c r="H293" s="0" t="n">
        <v>0.856894397633915</v>
      </c>
      <c r="J293" s="7" t="n">
        <f aca="false">(F293-$I$1)^2</f>
        <v>28900</v>
      </c>
      <c r="K293" s="3" t="n">
        <f aca="false">(F293-I$2)^2</f>
        <v>28900</v>
      </c>
      <c r="L293" s="0" t="n">
        <f aca="false">L292/9</f>
        <v>168.777777777778</v>
      </c>
      <c r="M293" s="0" t="n">
        <f aca="false">(F293-L$293)^2</f>
        <v>1.49382716049384</v>
      </c>
    </row>
    <row r="294" customFormat="false" ht="13.8" hidden="false" customHeight="false" outlineLevel="0" collapsed="false">
      <c r="A294" s="4" t="s">
        <v>545</v>
      </c>
      <c r="B294" s="4" t="s">
        <v>546</v>
      </c>
      <c r="C294" s="4" t="s">
        <v>7</v>
      </c>
      <c r="D294" s="4" t="s">
        <v>542</v>
      </c>
      <c r="E294" s="5" t="s">
        <v>10</v>
      </c>
      <c r="F294" s="6" t="n">
        <v>170</v>
      </c>
      <c r="G294" s="0" t="n">
        <f aca="true">RAND()</f>
        <v>0.750883977724244</v>
      </c>
      <c r="H294" s="0" t="n">
        <v>0.746265631920072</v>
      </c>
      <c r="J294" s="7" t="n">
        <f aca="false">(F294-$I$1)^2</f>
        <v>28900</v>
      </c>
      <c r="K294" s="3" t="n">
        <f aca="false">(F294-I$2)^2</f>
        <v>28900</v>
      </c>
      <c r="M294" s="0" t="n">
        <f aca="false">(F294-L$293)^2</f>
        <v>1.49382716049384</v>
      </c>
    </row>
    <row r="295" customFormat="false" ht="13.8" hidden="false" customHeight="false" outlineLevel="0" collapsed="false">
      <c r="A295" s="4" t="s">
        <v>212</v>
      </c>
      <c r="B295" s="4" t="s">
        <v>547</v>
      </c>
      <c r="C295" s="4" t="s">
        <v>7</v>
      </c>
      <c r="D295" s="4" t="s">
        <v>542</v>
      </c>
      <c r="E295" s="5" t="s">
        <v>10</v>
      </c>
      <c r="F295" s="6" t="n">
        <v>165</v>
      </c>
      <c r="G295" s="0" t="n">
        <f aca="true">RAND()</f>
        <v>0.791657949577681</v>
      </c>
      <c r="H295" s="0" t="n">
        <v>0.680162807482275</v>
      </c>
      <c r="J295" s="7" t="n">
        <f aca="false">(F295-$I$1)^2</f>
        <v>27225</v>
      </c>
      <c r="K295" s="3" t="n">
        <f aca="false">(F295-I$2)^2</f>
        <v>27225</v>
      </c>
      <c r="M295" s="0" t="n">
        <f aca="false">(F295-L$293)^2</f>
        <v>14.2716049382716</v>
      </c>
    </row>
    <row r="296" customFormat="false" ht="13.8" hidden="false" customHeight="false" outlineLevel="0" collapsed="false">
      <c r="A296" s="4" t="s">
        <v>548</v>
      </c>
      <c r="B296" s="4" t="s">
        <v>549</v>
      </c>
      <c r="C296" s="4" t="s">
        <v>7</v>
      </c>
      <c r="D296" s="4" t="s">
        <v>542</v>
      </c>
      <c r="E296" s="5" t="s">
        <v>10</v>
      </c>
      <c r="F296" s="6" t="n">
        <v>175</v>
      </c>
      <c r="G296" s="0" t="n">
        <f aca="true">RAND()</f>
        <v>0.927471241113848</v>
      </c>
      <c r="H296" s="0" t="n">
        <v>0.647059576937995</v>
      </c>
      <c r="J296" s="7" t="n">
        <f aca="false">(F296-$I$1)^2</f>
        <v>30625</v>
      </c>
      <c r="K296" s="3" t="n">
        <f aca="false">(F296-I$2)^2</f>
        <v>30625</v>
      </c>
      <c r="M296" s="0" t="n">
        <f aca="false">(F296-L$293)^2</f>
        <v>38.7160493827161</v>
      </c>
    </row>
    <row r="297" customFormat="false" ht="13.8" hidden="false" customHeight="false" outlineLevel="0" collapsed="false">
      <c r="A297" s="4" t="s">
        <v>550</v>
      </c>
      <c r="B297" s="4" t="s">
        <v>551</v>
      </c>
      <c r="C297" s="4" t="s">
        <v>7</v>
      </c>
      <c r="D297" s="4" t="s">
        <v>542</v>
      </c>
      <c r="E297" s="5" t="s">
        <v>4</v>
      </c>
      <c r="F297" s="6" t="n">
        <v>175</v>
      </c>
      <c r="G297" s="0" t="n">
        <f aca="true">RAND()</f>
        <v>0.219334732563512</v>
      </c>
      <c r="H297" s="0" t="n">
        <v>0.644794785757588</v>
      </c>
      <c r="J297" s="7" t="n">
        <f aca="false">(F297-$I$1)^2</f>
        <v>30625</v>
      </c>
      <c r="K297" s="3" t="n">
        <f aca="false">(F297-I$2)^2</f>
        <v>30625</v>
      </c>
      <c r="M297" s="0" t="n">
        <f aca="false">(F297-L$293)^2</f>
        <v>38.7160493827161</v>
      </c>
    </row>
    <row r="298" customFormat="false" ht="13.8" hidden="false" customHeight="false" outlineLevel="0" collapsed="false">
      <c r="A298" s="4" t="s">
        <v>552</v>
      </c>
      <c r="B298" s="4" t="s">
        <v>553</v>
      </c>
      <c r="C298" s="4" t="s">
        <v>7</v>
      </c>
      <c r="D298" s="4" t="s">
        <v>542</v>
      </c>
      <c r="E298" s="5" t="s">
        <v>4</v>
      </c>
      <c r="F298" s="6" t="n">
        <v>167</v>
      </c>
      <c r="G298" s="0" t="n">
        <f aca="true">RAND()</f>
        <v>0.600127059875085</v>
      </c>
      <c r="H298" s="0" t="n">
        <v>0.643673500170694</v>
      </c>
      <c r="J298" s="7" t="n">
        <f aca="false">(F298-$I$1)^2</f>
        <v>27889</v>
      </c>
      <c r="K298" s="3" t="n">
        <f aca="false">(F298-I$2)^2</f>
        <v>27889</v>
      </c>
      <c r="M298" s="0" t="n">
        <f aca="false">(F298-L$293)^2</f>
        <v>3.16049382716047</v>
      </c>
    </row>
    <row r="299" customFormat="false" ht="13.8" hidden="false" customHeight="false" outlineLevel="0" collapsed="false">
      <c r="A299" s="4" t="s">
        <v>554</v>
      </c>
      <c r="B299" s="4" t="s">
        <v>175</v>
      </c>
      <c r="C299" s="4" t="s">
        <v>7</v>
      </c>
      <c r="D299" s="4" t="s">
        <v>542</v>
      </c>
      <c r="E299" s="5" t="s">
        <v>4</v>
      </c>
      <c r="F299" s="6" t="n">
        <v>170</v>
      </c>
      <c r="G299" s="0" t="n">
        <f aca="true">RAND()</f>
        <v>0.575007755831591</v>
      </c>
      <c r="H299" s="0" t="n">
        <v>0.628290832464386</v>
      </c>
      <c r="J299" s="7" t="n">
        <f aca="false">(F299-$I$1)^2</f>
        <v>28900</v>
      </c>
      <c r="K299" s="3" t="n">
        <f aca="false">(F299-I$2)^2</f>
        <v>28900</v>
      </c>
      <c r="M299" s="0" t="n">
        <f aca="false">(F299-L$293)^2</f>
        <v>1.49382716049384</v>
      </c>
    </row>
    <row r="300" customFormat="false" ht="13.8" hidden="false" customHeight="false" outlineLevel="0" collapsed="false">
      <c r="A300" s="4" t="s">
        <v>397</v>
      </c>
      <c r="B300" s="4" t="s">
        <v>555</v>
      </c>
      <c r="C300" s="4" t="s">
        <v>7</v>
      </c>
      <c r="D300" s="4" t="s">
        <v>542</v>
      </c>
      <c r="E300" s="5" t="s">
        <v>4</v>
      </c>
      <c r="F300" s="6" t="n">
        <v>157</v>
      </c>
      <c r="G300" s="0" t="n">
        <f aca="true">RAND()</f>
        <v>0.967842059909586</v>
      </c>
      <c r="H300" s="0" t="n">
        <v>0.5955528179073</v>
      </c>
      <c r="J300" s="7" t="n">
        <f aca="false">(F300-$I$1)^2</f>
        <v>24649</v>
      </c>
      <c r="K300" s="3" t="n">
        <f aca="false">(F300-I$2)^2</f>
        <v>24649</v>
      </c>
      <c r="M300" s="0" t="n">
        <f aca="false">(F300-L$293)^2</f>
        <v>138.716049382716</v>
      </c>
    </row>
    <row r="301" customFormat="false" ht="13.8" hidden="false" customHeight="false" outlineLevel="0" collapsed="false">
      <c r="A301" s="4" t="s">
        <v>556</v>
      </c>
      <c r="B301" s="4" t="s">
        <v>557</v>
      </c>
      <c r="C301" s="4" t="s">
        <v>7</v>
      </c>
      <c r="D301" s="4" t="s">
        <v>542</v>
      </c>
      <c r="E301" s="5" t="s">
        <v>4</v>
      </c>
      <c r="F301" s="6" t="n">
        <v>162</v>
      </c>
      <c r="G301" s="0" t="n">
        <f aca="true">RAND()</f>
        <v>0.24267035789497</v>
      </c>
      <c r="H301" s="0" t="n">
        <v>0.50676134201166</v>
      </c>
      <c r="J301" s="7" t="n">
        <f aca="false">(F301-$I$1)^2</f>
        <v>26244</v>
      </c>
      <c r="K301" s="3" t="n">
        <f aca="false">(F301-I$2)^2</f>
        <v>26244</v>
      </c>
      <c r="M301" s="9" t="n">
        <f aca="false">SUM(M292:M300)/9</f>
        <v>26.6172839506173</v>
      </c>
    </row>
    <row r="302" customFormat="false" ht="13.8" hidden="false" customHeight="false" outlineLevel="0" collapsed="false">
      <c r="A302" s="4" t="s">
        <v>558</v>
      </c>
      <c r="B302" s="4" t="s">
        <v>559</v>
      </c>
      <c r="C302" s="4" t="s">
        <v>7</v>
      </c>
      <c r="D302" s="4" t="s">
        <v>542</v>
      </c>
      <c r="E302" s="5" t="s">
        <v>4</v>
      </c>
      <c r="F302" s="6" t="n">
        <v>157</v>
      </c>
      <c r="G302" s="0" t="n">
        <f aca="true">RAND()</f>
        <v>0.648457777015532</v>
      </c>
      <c r="H302" s="0" t="n">
        <v>0.441066284624351</v>
      </c>
      <c r="J302" s="7" t="n">
        <f aca="false">(F302-$I$1)^2</f>
        <v>24649</v>
      </c>
      <c r="K302" s="3" t="n">
        <f aca="false">(F302-I$2)^2</f>
        <v>24649</v>
      </c>
    </row>
    <row r="303" customFormat="false" ht="13.8" hidden="false" customHeight="false" outlineLevel="0" collapsed="false">
      <c r="A303" s="4" t="s">
        <v>298</v>
      </c>
      <c r="B303" s="4" t="s">
        <v>531</v>
      </c>
      <c r="C303" s="4" t="s">
        <v>7</v>
      </c>
      <c r="D303" s="4" t="s">
        <v>542</v>
      </c>
      <c r="E303" s="5" t="s">
        <v>10</v>
      </c>
      <c r="F303" s="6" t="n">
        <v>172</v>
      </c>
      <c r="G303" s="0" t="n">
        <f aca="true">RAND()</f>
        <v>0.846610495827263</v>
      </c>
      <c r="H303" s="0" t="n">
        <v>0.302155512444788</v>
      </c>
      <c r="J303" s="7" t="n">
        <f aca="false">(F303-$I$1)^2</f>
        <v>29584</v>
      </c>
      <c r="K303" s="3" t="n">
        <f aca="false">(F303-I$2)^2</f>
        <v>29584</v>
      </c>
    </row>
    <row r="304" customFormat="false" ht="13.8" hidden="false" customHeight="false" outlineLevel="0" collapsed="false">
      <c r="A304" s="4" t="s">
        <v>252</v>
      </c>
      <c r="B304" s="4" t="s">
        <v>560</v>
      </c>
      <c r="C304" s="4" t="s">
        <v>7</v>
      </c>
      <c r="D304" s="4" t="s">
        <v>542</v>
      </c>
      <c r="E304" s="5" t="s">
        <v>4</v>
      </c>
      <c r="F304" s="6" t="n">
        <v>175</v>
      </c>
      <c r="G304" s="0" t="n">
        <f aca="true">RAND()</f>
        <v>0.891922928955552</v>
      </c>
      <c r="H304" s="0" t="n">
        <v>0.259260707202399</v>
      </c>
      <c r="J304" s="7" t="n">
        <f aca="false">(F304-$I$1)^2</f>
        <v>30625</v>
      </c>
      <c r="K304" s="3" t="n">
        <f aca="false">(F304-I$2)^2</f>
        <v>30625</v>
      </c>
    </row>
    <row r="305" customFormat="false" ht="13.8" hidden="false" customHeight="false" outlineLevel="0" collapsed="false">
      <c r="A305" s="4" t="s">
        <v>322</v>
      </c>
      <c r="B305" s="4" t="s">
        <v>323</v>
      </c>
      <c r="C305" s="4" t="s">
        <v>7</v>
      </c>
      <c r="D305" s="4" t="s">
        <v>542</v>
      </c>
      <c r="E305" s="5" t="s">
        <v>10</v>
      </c>
      <c r="F305" s="6" t="n">
        <v>170</v>
      </c>
      <c r="G305" s="0" t="n">
        <f aca="true">RAND()</f>
        <v>0.995181168161902</v>
      </c>
      <c r="H305" s="0" t="n">
        <v>0.23539865789851</v>
      </c>
      <c r="J305" s="7" t="n">
        <f aca="false">(F305-$I$1)^2</f>
        <v>28900</v>
      </c>
      <c r="K305" s="3" t="n">
        <f aca="false">(F305-I$2)^2</f>
        <v>28900</v>
      </c>
    </row>
    <row r="306" customFormat="false" ht="13.8" hidden="false" customHeight="false" outlineLevel="0" collapsed="false">
      <c r="A306" s="4" t="s">
        <v>561</v>
      </c>
      <c r="B306" s="4" t="s">
        <v>562</v>
      </c>
      <c r="C306" s="4" t="s">
        <v>7</v>
      </c>
      <c r="D306" s="4" t="s">
        <v>542</v>
      </c>
      <c r="E306" s="5" t="s">
        <v>4</v>
      </c>
      <c r="F306" s="6" t="n">
        <v>167</v>
      </c>
      <c r="G306" s="0" t="n">
        <f aca="true">RAND()</f>
        <v>0.53251577384514</v>
      </c>
      <c r="H306" s="0" t="n">
        <v>0.216857061253345</v>
      </c>
      <c r="J306" s="7" t="n">
        <f aca="false">(F306-$I$1)^2</f>
        <v>27889</v>
      </c>
      <c r="K306" s="3" t="n">
        <f aca="false">(F306-I$2)^2</f>
        <v>27889</v>
      </c>
    </row>
    <row r="307" customFormat="false" ht="13.8" hidden="false" customHeight="false" outlineLevel="0" collapsed="false">
      <c r="A307" s="4" t="s">
        <v>563</v>
      </c>
      <c r="B307" s="4" t="s">
        <v>158</v>
      </c>
      <c r="C307" s="4" t="s">
        <v>7</v>
      </c>
      <c r="D307" s="4" t="s">
        <v>542</v>
      </c>
      <c r="E307" s="5" t="s">
        <v>4</v>
      </c>
      <c r="F307" s="6" t="n">
        <v>172</v>
      </c>
      <c r="G307" s="0" t="n">
        <f aca="true">RAND()</f>
        <v>0.733175524817128</v>
      </c>
      <c r="H307" s="0" t="n">
        <v>0.0477692226998421</v>
      </c>
      <c r="J307" s="7" t="n">
        <f aca="false">(F307-$I$1)^2</f>
        <v>29584</v>
      </c>
      <c r="K307" s="3" t="n">
        <f aca="false">(F307-I$2)^2</f>
        <v>29584</v>
      </c>
    </row>
    <row r="308" customFormat="false" ht="13.8" hidden="false" customHeight="false" outlineLevel="0" collapsed="false">
      <c r="A308" s="4" t="s">
        <v>564</v>
      </c>
      <c r="B308" s="4" t="s">
        <v>565</v>
      </c>
      <c r="C308" s="4" t="s">
        <v>7</v>
      </c>
      <c r="D308" s="4" t="s">
        <v>542</v>
      </c>
      <c r="E308" s="5" t="s">
        <v>10</v>
      </c>
      <c r="F308" s="6" t="n">
        <v>167</v>
      </c>
      <c r="G308" s="0" t="n">
        <f aca="true">RAND()</f>
        <v>0.318219596928555</v>
      </c>
      <c r="H308" s="0" t="n">
        <v>0.0332163021947309</v>
      </c>
      <c r="J308" s="7" t="n">
        <f aca="false">(F308-$I$1)^2</f>
        <v>27889</v>
      </c>
      <c r="K308" s="3" t="n">
        <f aca="false">(F308-I$2)^2</f>
        <v>27889</v>
      </c>
    </row>
    <row r="309" customFormat="false" ht="13.8" hidden="false" customHeight="false" outlineLevel="0" collapsed="false">
      <c r="A309" s="4" t="s">
        <v>415</v>
      </c>
      <c r="B309" s="4" t="s">
        <v>566</v>
      </c>
      <c r="C309" s="4" t="s">
        <v>7</v>
      </c>
      <c r="D309" s="4" t="s">
        <v>542</v>
      </c>
      <c r="E309" s="5" t="s">
        <v>10</v>
      </c>
      <c r="F309" s="6" t="n">
        <v>167</v>
      </c>
      <c r="G309" s="0" t="n">
        <f aca="true">RAND()</f>
        <v>0.88543425834593</v>
      </c>
      <c r="H309" s="0" t="n">
        <v>0.0188265036886028</v>
      </c>
      <c r="J309" s="7" t="n">
        <f aca="false">(F309-$I$1)^2</f>
        <v>27889</v>
      </c>
      <c r="K309" s="3" t="n">
        <f aca="false">(F309-I$2)^2</f>
        <v>27889</v>
      </c>
    </row>
    <row r="310" customFormat="false" ht="13.8" hidden="false" customHeight="false" outlineLevel="0" collapsed="false">
      <c r="A310" s="5" t="s">
        <v>164</v>
      </c>
      <c r="B310" s="5" t="s">
        <v>567</v>
      </c>
      <c r="C310" s="5" t="s">
        <v>2</v>
      </c>
      <c r="D310" s="5" t="s">
        <v>568</v>
      </c>
      <c r="E310" s="5" t="s">
        <v>4</v>
      </c>
      <c r="F310" s="8" t="n">
        <v>190</v>
      </c>
      <c r="G310" s="0" t="n">
        <f aca="true">RAND()</f>
        <v>0.159211302034805</v>
      </c>
      <c r="H310" s="0" t="n">
        <v>0.99150190701128</v>
      </c>
      <c r="I310" s="7" t="n">
        <f aca="false">SUM(F310:F509)/200</f>
        <v>178.49</v>
      </c>
      <c r="J310" s="7" t="n">
        <f aca="false">(F310-$I$1)^2</f>
        <v>36100</v>
      </c>
      <c r="K310" s="3" t="n">
        <f aca="false">(F310-I$5)^2</f>
        <v>36100</v>
      </c>
      <c r="L310" s="0" t="n">
        <f aca="false">SUM(F310:F325)</f>
        <v>2952</v>
      </c>
      <c r="M310" s="0" t="n">
        <f aca="false">(F310-L$311)^2</f>
        <v>30.25</v>
      </c>
      <c r="N310" s="0" t="n">
        <f aca="false">COUNTIF(E310:E325,"Yes")</f>
        <v>5</v>
      </c>
      <c r="O310" s="9" t="n">
        <f aca="false">SUM(F310:F358)</f>
        <v>8970</v>
      </c>
      <c r="P310" s="9" t="n">
        <f aca="false">COUNTIF(E310:E358,"Yes")</f>
        <v>17</v>
      </c>
    </row>
    <row r="311" customFormat="false" ht="13.8" hidden="false" customHeight="false" outlineLevel="0" collapsed="false">
      <c r="A311" s="5" t="s">
        <v>569</v>
      </c>
      <c r="B311" s="5" t="s">
        <v>570</v>
      </c>
      <c r="C311" s="5" t="s">
        <v>2</v>
      </c>
      <c r="D311" s="5" t="s">
        <v>568</v>
      </c>
      <c r="E311" s="5" t="s">
        <v>4</v>
      </c>
      <c r="F311" s="8" t="n">
        <v>193</v>
      </c>
      <c r="G311" s="0" t="n">
        <f aca="true">RAND()</f>
        <v>0.228955129565863</v>
      </c>
      <c r="H311" s="0" t="n">
        <v>0.961520841588658</v>
      </c>
      <c r="J311" s="7" t="n">
        <f aca="false">(F311-$I$1)^2</f>
        <v>37249</v>
      </c>
      <c r="K311" s="3" t="n">
        <f aca="false">(F311-I$5)^2</f>
        <v>37249</v>
      </c>
      <c r="L311" s="0" t="n">
        <f aca="false">L310/16</f>
        <v>184.5</v>
      </c>
      <c r="M311" s="0" t="n">
        <f aca="false">(F311-L$311)^2</f>
        <v>72.25</v>
      </c>
    </row>
    <row r="312" customFormat="false" ht="13.8" hidden="false" customHeight="false" outlineLevel="0" collapsed="false">
      <c r="A312" s="5" t="s">
        <v>180</v>
      </c>
      <c r="B312" s="5" t="s">
        <v>571</v>
      </c>
      <c r="C312" s="5" t="s">
        <v>2</v>
      </c>
      <c r="D312" s="5" t="s">
        <v>568</v>
      </c>
      <c r="E312" s="5" t="s">
        <v>10</v>
      </c>
      <c r="F312" s="8" t="n">
        <v>193</v>
      </c>
      <c r="G312" s="0" t="n">
        <f aca="true">RAND()</f>
        <v>0.382373591556406</v>
      </c>
      <c r="H312" s="0" t="n">
        <v>0.949552825555858</v>
      </c>
      <c r="J312" s="7" t="n">
        <f aca="false">(F312-$I$1)^2</f>
        <v>37249</v>
      </c>
      <c r="K312" s="3" t="n">
        <f aca="false">(F312-I$5)^2</f>
        <v>37249</v>
      </c>
      <c r="M312" s="0" t="n">
        <f aca="false">(F312-L$311)^2</f>
        <v>72.25</v>
      </c>
    </row>
    <row r="313" customFormat="false" ht="13.8" hidden="false" customHeight="false" outlineLevel="0" collapsed="false">
      <c r="A313" s="5" t="s">
        <v>153</v>
      </c>
      <c r="B313" s="5" t="s">
        <v>572</v>
      </c>
      <c r="C313" s="5" t="s">
        <v>2</v>
      </c>
      <c r="D313" s="5" t="s">
        <v>568</v>
      </c>
      <c r="E313" s="5" t="s">
        <v>10</v>
      </c>
      <c r="F313" s="8" t="n">
        <v>185</v>
      </c>
      <c r="G313" s="0" t="n">
        <f aca="true">RAND()</f>
        <v>0.149120140408339</v>
      </c>
      <c r="H313" s="0" t="n">
        <v>0.942076014899221</v>
      </c>
      <c r="J313" s="7" t="n">
        <f aca="false">(F313-$I$1)^2</f>
        <v>34225</v>
      </c>
      <c r="K313" s="3" t="n">
        <f aca="false">(F313-I$5)^2</f>
        <v>34225</v>
      </c>
      <c r="M313" s="0" t="n">
        <f aca="false">(F313-L$311)^2</f>
        <v>0.25</v>
      </c>
    </row>
    <row r="314" customFormat="false" ht="13.8" hidden="false" customHeight="false" outlineLevel="0" collapsed="false">
      <c r="A314" s="5" t="s">
        <v>573</v>
      </c>
      <c r="B314" s="5" t="s">
        <v>574</v>
      </c>
      <c r="C314" s="5" t="s">
        <v>2</v>
      </c>
      <c r="D314" s="5" t="s">
        <v>568</v>
      </c>
      <c r="E314" s="5" t="s">
        <v>4</v>
      </c>
      <c r="F314" s="8" t="n">
        <v>195</v>
      </c>
      <c r="G314" s="0" t="n">
        <f aca="true">RAND()</f>
        <v>0.944957492086328</v>
      </c>
      <c r="H314" s="0" t="n">
        <v>0.934610350061034</v>
      </c>
      <c r="J314" s="7" t="n">
        <f aca="false">(F314-$I$1)^2</f>
        <v>38025</v>
      </c>
      <c r="K314" s="3" t="n">
        <f aca="false">(F314-I$5)^2</f>
        <v>38025</v>
      </c>
      <c r="M314" s="0" t="n">
        <f aca="false">(F314-L$311)^2</f>
        <v>110.25</v>
      </c>
    </row>
    <row r="315" customFormat="false" ht="13.8" hidden="false" customHeight="false" outlineLevel="0" collapsed="false">
      <c r="A315" s="5" t="s">
        <v>75</v>
      </c>
      <c r="B315" s="5" t="s">
        <v>575</v>
      </c>
      <c r="C315" s="5" t="s">
        <v>2</v>
      </c>
      <c r="D315" s="5" t="s">
        <v>568</v>
      </c>
      <c r="E315" s="5" t="s">
        <v>4</v>
      </c>
      <c r="F315" s="8" t="n">
        <v>195</v>
      </c>
      <c r="G315" s="0" t="n">
        <f aca="true">RAND()</f>
        <v>0.929656007631547</v>
      </c>
      <c r="H315" s="0" t="n">
        <v>0.895386226589093</v>
      </c>
      <c r="J315" s="7" t="n">
        <f aca="false">(F315-$I$1)^2</f>
        <v>38025</v>
      </c>
      <c r="K315" s="3" t="n">
        <f aca="false">(F315-I$5)^2</f>
        <v>38025</v>
      </c>
      <c r="M315" s="0" t="n">
        <f aca="false">(F315-L$311)^2</f>
        <v>110.25</v>
      </c>
    </row>
    <row r="316" customFormat="false" ht="13.8" hidden="false" customHeight="false" outlineLevel="0" collapsed="false">
      <c r="A316" s="5" t="s">
        <v>576</v>
      </c>
      <c r="B316" s="5" t="s">
        <v>422</v>
      </c>
      <c r="C316" s="5" t="s">
        <v>7</v>
      </c>
      <c r="D316" s="5" t="s">
        <v>568</v>
      </c>
      <c r="E316" s="5" t="s">
        <v>4</v>
      </c>
      <c r="F316" s="8" t="n">
        <v>175</v>
      </c>
      <c r="G316" s="0" t="n">
        <f aca="true">RAND()</f>
        <v>0.22811644825358</v>
      </c>
      <c r="H316" s="0" t="n">
        <v>0.884193163056497</v>
      </c>
      <c r="J316" s="7" t="n">
        <f aca="false">(F316-$I$1)^2</f>
        <v>30625</v>
      </c>
      <c r="K316" s="3" t="n">
        <f aca="false">(F316-I$2)^2</f>
        <v>30625</v>
      </c>
      <c r="M316" s="0" t="n">
        <f aca="false">(F316-L$311)^2</f>
        <v>90.25</v>
      </c>
    </row>
    <row r="317" customFormat="false" ht="13.8" hidden="false" customHeight="false" outlineLevel="0" collapsed="false">
      <c r="A317" s="5" t="s">
        <v>577</v>
      </c>
      <c r="B317" s="5" t="s">
        <v>105</v>
      </c>
      <c r="C317" s="5" t="s">
        <v>2</v>
      </c>
      <c r="D317" s="5" t="s">
        <v>568</v>
      </c>
      <c r="E317" s="5" t="s">
        <v>4</v>
      </c>
      <c r="F317" s="8" t="n">
        <v>193</v>
      </c>
      <c r="G317" s="0" t="n">
        <f aca="true">RAND()</f>
        <v>0.540176657014094</v>
      </c>
      <c r="H317" s="0" t="n">
        <v>0.875094870046366</v>
      </c>
      <c r="J317" s="7" t="n">
        <f aca="false">(F317-$I$1)^2</f>
        <v>37249</v>
      </c>
      <c r="K317" s="3" t="n">
        <f aca="false">(F317-I$5)^2</f>
        <v>37249</v>
      </c>
      <c r="M317" s="0" t="n">
        <f aca="false">(F317-L$311)^2</f>
        <v>72.25</v>
      </c>
    </row>
    <row r="318" customFormat="false" ht="13.8" hidden="false" customHeight="false" outlineLevel="0" collapsed="false">
      <c r="A318" s="5" t="s">
        <v>578</v>
      </c>
      <c r="B318" s="5" t="s">
        <v>579</v>
      </c>
      <c r="C318" s="5" t="s">
        <v>7</v>
      </c>
      <c r="D318" s="5" t="s">
        <v>568</v>
      </c>
      <c r="E318" s="5" t="s">
        <v>10</v>
      </c>
      <c r="F318" s="8" t="n">
        <v>187</v>
      </c>
      <c r="G318" s="0" t="n">
        <f aca="true">RAND()</f>
        <v>0.903929021528024</v>
      </c>
      <c r="H318" s="0" t="n">
        <v>0.84208373441716</v>
      </c>
      <c r="J318" s="7" t="n">
        <f aca="false">(F318-$I$1)^2</f>
        <v>34969</v>
      </c>
      <c r="K318" s="3" t="n">
        <f aca="false">(F318-I$2)^2</f>
        <v>34969</v>
      </c>
      <c r="M318" s="0" t="n">
        <f aca="false">(F318-L$311)^2</f>
        <v>6.25</v>
      </c>
    </row>
    <row r="319" customFormat="false" ht="13.8" hidden="false" customHeight="false" outlineLevel="0" collapsed="false">
      <c r="A319" s="5" t="s">
        <v>580</v>
      </c>
      <c r="B319" s="5" t="s">
        <v>581</v>
      </c>
      <c r="C319" s="5" t="s">
        <v>2</v>
      </c>
      <c r="D319" s="5" t="s">
        <v>568</v>
      </c>
      <c r="E319" s="5" t="s">
        <v>10</v>
      </c>
      <c r="F319" s="8" t="n">
        <v>195</v>
      </c>
      <c r="G319" s="0" t="n">
        <f aca="true">RAND()</f>
        <v>0.677963844721596</v>
      </c>
      <c r="H319" s="0" t="n">
        <v>0.804413102152987</v>
      </c>
      <c r="J319" s="7" t="n">
        <f aca="false">(F319-$I$1)^2</f>
        <v>38025</v>
      </c>
      <c r="K319" s="3" t="n">
        <f aca="false">(F319-I$5)^2</f>
        <v>38025</v>
      </c>
      <c r="M319" s="0" t="n">
        <f aca="false">(F319-L$311)^2</f>
        <v>110.25</v>
      </c>
    </row>
    <row r="320" customFormat="false" ht="13.8" hidden="false" customHeight="false" outlineLevel="0" collapsed="false">
      <c r="A320" s="5" t="s">
        <v>28</v>
      </c>
      <c r="B320" s="5" t="s">
        <v>582</v>
      </c>
      <c r="C320" s="5" t="s">
        <v>2</v>
      </c>
      <c r="D320" s="5" t="s">
        <v>568</v>
      </c>
      <c r="E320" s="5" t="s">
        <v>10</v>
      </c>
      <c r="F320" s="8" t="n">
        <v>195</v>
      </c>
      <c r="G320" s="0" t="n">
        <f aca="true">RAND()</f>
        <v>0.88661897147511</v>
      </c>
      <c r="H320" s="0" t="n">
        <v>0.782065456731637</v>
      </c>
      <c r="J320" s="7" t="n">
        <f aca="false">(F320-$I$1)^2</f>
        <v>38025</v>
      </c>
      <c r="K320" s="3" t="n">
        <f aca="false">(F320-I$5)^2</f>
        <v>38025</v>
      </c>
      <c r="M320" s="0" t="n">
        <f aca="false">(F320-L$311)^2</f>
        <v>110.25</v>
      </c>
    </row>
    <row r="321" customFormat="false" ht="13.8" hidden="false" customHeight="false" outlineLevel="0" collapsed="false">
      <c r="A321" s="5" t="s">
        <v>583</v>
      </c>
      <c r="B321" s="5" t="s">
        <v>584</v>
      </c>
      <c r="C321" s="5" t="s">
        <v>7</v>
      </c>
      <c r="D321" s="5" t="s">
        <v>568</v>
      </c>
      <c r="E321" s="5" t="s">
        <v>4</v>
      </c>
      <c r="F321" s="8" t="n">
        <v>172</v>
      </c>
      <c r="G321" s="0" t="n">
        <f aca="true">RAND()</f>
        <v>0.156503568152824</v>
      </c>
      <c r="H321" s="0" t="n">
        <v>0.778752173529613</v>
      </c>
      <c r="J321" s="7" t="n">
        <f aca="false">(F321-$I$1)^2</f>
        <v>29584</v>
      </c>
      <c r="K321" s="3" t="n">
        <f aca="false">(F321-I$2)^2</f>
        <v>29584</v>
      </c>
      <c r="M321" s="0" t="n">
        <f aca="false">(F321-L$311)^2</f>
        <v>156.25</v>
      </c>
    </row>
    <row r="322" customFormat="false" ht="13.8" hidden="false" customHeight="false" outlineLevel="0" collapsed="false">
      <c r="A322" s="5" t="s">
        <v>244</v>
      </c>
      <c r="B322" s="5" t="s">
        <v>585</v>
      </c>
      <c r="C322" s="5" t="s">
        <v>7</v>
      </c>
      <c r="D322" s="5" t="s">
        <v>568</v>
      </c>
      <c r="E322" s="5" t="s">
        <v>4</v>
      </c>
      <c r="F322" s="8" t="n">
        <v>170</v>
      </c>
      <c r="G322" s="0" t="n">
        <f aca="true">RAND()</f>
        <v>0.891094640942832</v>
      </c>
      <c r="H322" s="0" t="n">
        <v>0.740256484475213</v>
      </c>
      <c r="J322" s="7" t="n">
        <f aca="false">(F322-$I$1)^2</f>
        <v>28900</v>
      </c>
      <c r="K322" s="3" t="n">
        <f aca="false">(F322-I$2)^2</f>
        <v>28900</v>
      </c>
      <c r="M322" s="0" t="n">
        <f aca="false">(F322-L$311)^2</f>
        <v>210.25</v>
      </c>
    </row>
    <row r="323" customFormat="false" ht="13.8" hidden="false" customHeight="false" outlineLevel="0" collapsed="false">
      <c r="A323" s="5" t="s">
        <v>586</v>
      </c>
      <c r="B323" s="5" t="s">
        <v>587</v>
      </c>
      <c r="C323" s="5" t="s">
        <v>7</v>
      </c>
      <c r="D323" s="5" t="s">
        <v>568</v>
      </c>
      <c r="E323" s="5" t="s">
        <v>4</v>
      </c>
      <c r="F323" s="8" t="n">
        <v>167</v>
      </c>
      <c r="G323" s="0" t="n">
        <f aca="true">RAND()</f>
        <v>0.70462909931782</v>
      </c>
      <c r="H323" s="0" t="n">
        <v>0.722073269724314</v>
      </c>
      <c r="J323" s="7" t="n">
        <f aca="false">(F323-$I$1)^2</f>
        <v>27889</v>
      </c>
      <c r="K323" s="3" t="n">
        <f aca="false">(F323-I$2)^2</f>
        <v>27889</v>
      </c>
      <c r="M323" s="0" t="n">
        <f aca="false">(F323-L$311)^2</f>
        <v>306.25</v>
      </c>
      <c r="O323" s="9" t="n">
        <f aca="false">SUM(O307:O322)/16</f>
        <v>560.625</v>
      </c>
    </row>
    <row r="324" customFormat="false" ht="13.8" hidden="false" customHeight="false" outlineLevel="0" collapsed="false">
      <c r="A324" s="5" t="s">
        <v>372</v>
      </c>
      <c r="B324" s="5" t="s">
        <v>588</v>
      </c>
      <c r="C324" s="5" t="s">
        <v>7</v>
      </c>
      <c r="D324" s="5" t="s">
        <v>568</v>
      </c>
      <c r="E324" s="5" t="s">
        <v>4</v>
      </c>
      <c r="F324" s="8" t="n">
        <v>154</v>
      </c>
      <c r="G324" s="0" t="n">
        <f aca="true">RAND()</f>
        <v>0.560871860676875</v>
      </c>
      <c r="H324" s="0" t="n">
        <v>0.720294363571709</v>
      </c>
      <c r="J324" s="7" t="n">
        <f aca="false">(F324-$I$1)^2</f>
        <v>23716</v>
      </c>
      <c r="K324" s="3" t="n">
        <f aca="false">(F324-I$2)^2</f>
        <v>23716</v>
      </c>
      <c r="M324" s="0" t="n">
        <f aca="false">(F324-L$311)^2</f>
        <v>930.25</v>
      </c>
    </row>
    <row r="325" customFormat="false" ht="13.8" hidden="false" customHeight="false" outlineLevel="0" collapsed="false">
      <c r="A325" s="5" t="s">
        <v>589</v>
      </c>
      <c r="B325" s="5" t="s">
        <v>590</v>
      </c>
      <c r="C325" s="5" t="s">
        <v>2</v>
      </c>
      <c r="D325" s="5" t="s">
        <v>568</v>
      </c>
      <c r="E325" s="5" t="s">
        <v>4</v>
      </c>
      <c r="F325" s="8" t="n">
        <v>193</v>
      </c>
      <c r="G325" s="0" t="n">
        <f aca="true">RAND()</f>
        <v>0.428999261427318</v>
      </c>
      <c r="H325" s="0" t="n">
        <v>0.714015383929246</v>
      </c>
      <c r="J325" s="7" t="n">
        <f aca="false">(F325-$I$1)^2</f>
        <v>37249</v>
      </c>
      <c r="K325" s="3" t="n">
        <f aca="false">(F325-I$5)^2</f>
        <v>37249</v>
      </c>
      <c r="M325" s="0" t="n">
        <f aca="false">(F325-L$311)^2</f>
        <v>72.25</v>
      </c>
    </row>
    <row r="326" customFormat="false" ht="13.8" hidden="false" customHeight="false" outlineLevel="0" collapsed="false">
      <c r="A326" s="5" t="s">
        <v>372</v>
      </c>
      <c r="B326" s="5" t="s">
        <v>591</v>
      </c>
      <c r="C326" s="5" t="s">
        <v>7</v>
      </c>
      <c r="D326" s="5" t="s">
        <v>568</v>
      </c>
      <c r="E326" s="5" t="s">
        <v>10</v>
      </c>
      <c r="F326" s="8" t="n">
        <v>187</v>
      </c>
      <c r="G326" s="0" t="n">
        <f aca="true">RAND()</f>
        <v>0.519380634459983</v>
      </c>
      <c r="H326" s="0" t="n">
        <v>0.701290109462093</v>
      </c>
      <c r="J326" s="7" t="n">
        <f aca="false">(F326-$I$1)^2</f>
        <v>34969</v>
      </c>
      <c r="K326" s="3" t="n">
        <f aca="false">(F326-I$2)^2</f>
        <v>34969</v>
      </c>
      <c r="M326" s="9" t="n">
        <f aca="false">SUM(M310:M325)/16</f>
        <v>153.75</v>
      </c>
    </row>
    <row r="327" customFormat="false" ht="13.8" hidden="false" customHeight="false" outlineLevel="0" collapsed="false">
      <c r="A327" s="5" t="s">
        <v>592</v>
      </c>
      <c r="B327" s="5" t="s">
        <v>329</v>
      </c>
      <c r="C327" s="5" t="s">
        <v>7</v>
      </c>
      <c r="D327" s="5" t="s">
        <v>568</v>
      </c>
      <c r="E327" s="5" t="s">
        <v>10</v>
      </c>
      <c r="F327" s="8" t="n">
        <v>172</v>
      </c>
      <c r="G327" s="0" t="n">
        <f aca="true">RAND()</f>
        <v>0.623468106519164</v>
      </c>
      <c r="H327" s="0" t="n">
        <v>0.689277388308653</v>
      </c>
      <c r="J327" s="7" t="n">
        <f aca="false">(F327-$I$1)^2</f>
        <v>29584</v>
      </c>
      <c r="K327" s="3" t="n">
        <f aca="false">(F327-I$2)^2</f>
        <v>29584</v>
      </c>
    </row>
    <row r="328" customFormat="false" ht="13.8" hidden="false" customHeight="false" outlineLevel="0" collapsed="false">
      <c r="A328" s="5" t="s">
        <v>593</v>
      </c>
      <c r="B328" s="5" t="s">
        <v>344</v>
      </c>
      <c r="C328" s="5" t="s">
        <v>2</v>
      </c>
      <c r="D328" s="5" t="s">
        <v>568</v>
      </c>
      <c r="E328" s="5" t="s">
        <v>4</v>
      </c>
      <c r="F328" s="8" t="n">
        <v>205</v>
      </c>
      <c r="G328" s="0" t="n">
        <f aca="true">RAND()</f>
        <v>0.0558648342359069</v>
      </c>
      <c r="H328" s="0" t="n">
        <v>0.599979442057187</v>
      </c>
      <c r="J328" s="7" t="n">
        <f aca="false">(F328-$I$1)^2</f>
        <v>42025</v>
      </c>
      <c r="K328" s="3" t="n">
        <f aca="false">(F328-I$5)^2</f>
        <v>42025</v>
      </c>
    </row>
    <row r="329" customFormat="false" ht="13.8" hidden="false" customHeight="false" outlineLevel="0" collapsed="false">
      <c r="A329" s="5" t="s">
        <v>594</v>
      </c>
      <c r="B329" s="5" t="s">
        <v>595</v>
      </c>
      <c r="C329" s="5" t="s">
        <v>7</v>
      </c>
      <c r="D329" s="5" t="s">
        <v>568</v>
      </c>
      <c r="E329" s="5" t="s">
        <v>10</v>
      </c>
      <c r="F329" s="8" t="n">
        <v>165</v>
      </c>
      <c r="G329" s="0" t="n">
        <f aca="true">RAND()</f>
        <v>0.358296889015884</v>
      </c>
      <c r="H329" s="0" t="n">
        <v>0.567501162939519</v>
      </c>
      <c r="J329" s="7" t="n">
        <f aca="false">(F329-$I$1)^2</f>
        <v>27225</v>
      </c>
      <c r="K329" s="3" t="n">
        <f aca="false">(F329-I$2)^2</f>
        <v>27225</v>
      </c>
    </row>
    <row r="330" customFormat="false" ht="13.8" hidden="false" customHeight="false" outlineLevel="0" collapsed="false">
      <c r="A330" s="5" t="s">
        <v>596</v>
      </c>
      <c r="B330" s="5" t="s">
        <v>597</v>
      </c>
      <c r="C330" s="5" t="s">
        <v>2</v>
      </c>
      <c r="D330" s="5" t="s">
        <v>568</v>
      </c>
      <c r="E330" s="5" t="s">
        <v>4</v>
      </c>
      <c r="F330" s="8" t="n">
        <v>195</v>
      </c>
      <c r="G330" s="0" t="n">
        <f aca="true">RAND()</f>
        <v>0.566547864301078</v>
      </c>
      <c r="H330" s="0" t="n">
        <v>0.564563383260495</v>
      </c>
      <c r="J330" s="7" t="n">
        <f aca="false">(F330-$I$1)^2</f>
        <v>38025</v>
      </c>
      <c r="K330" s="3" t="n">
        <f aca="false">(F330-I$5)^2</f>
        <v>38025</v>
      </c>
    </row>
    <row r="331" customFormat="false" ht="13.8" hidden="false" customHeight="false" outlineLevel="0" collapsed="false">
      <c r="A331" s="5" t="s">
        <v>34</v>
      </c>
      <c r="B331" s="5" t="s">
        <v>598</v>
      </c>
      <c r="C331" s="5" t="s">
        <v>2</v>
      </c>
      <c r="D331" s="5" t="s">
        <v>568</v>
      </c>
      <c r="E331" s="5" t="s">
        <v>4</v>
      </c>
      <c r="F331" s="8" t="n">
        <v>175</v>
      </c>
      <c r="G331" s="0" t="n">
        <f aca="true">RAND()</f>
        <v>0.89653910719751</v>
      </c>
      <c r="H331" s="0" t="n">
        <v>0.523497237949094</v>
      </c>
      <c r="J331" s="7" t="n">
        <f aca="false">(F331-$I$1)^2</f>
        <v>30625</v>
      </c>
      <c r="K331" s="3" t="n">
        <f aca="false">(F331-I$5)^2</f>
        <v>30625</v>
      </c>
    </row>
    <row r="332" customFormat="false" ht="13.8" hidden="false" customHeight="false" outlineLevel="0" collapsed="false">
      <c r="A332" s="5" t="s">
        <v>599</v>
      </c>
      <c r="B332" s="5" t="s">
        <v>600</v>
      </c>
      <c r="C332" s="5" t="s">
        <v>7</v>
      </c>
      <c r="D332" s="5" t="s">
        <v>568</v>
      </c>
      <c r="E332" s="5" t="s">
        <v>4</v>
      </c>
      <c r="F332" s="8" t="n">
        <v>180</v>
      </c>
      <c r="G332" s="0" t="n">
        <f aca="true">RAND()</f>
        <v>0.747438472469413</v>
      </c>
      <c r="H332" s="0" t="n">
        <v>0.506330216539113</v>
      </c>
      <c r="J332" s="7" t="n">
        <f aca="false">(F332-$I$1)^2</f>
        <v>32400</v>
      </c>
      <c r="K332" s="3" t="n">
        <f aca="false">(F332-I$2)^2</f>
        <v>32400</v>
      </c>
    </row>
    <row r="333" customFormat="false" ht="13.8" hidden="false" customHeight="false" outlineLevel="0" collapsed="false">
      <c r="A333" s="5" t="s">
        <v>601</v>
      </c>
      <c r="B333" s="5" t="s">
        <v>602</v>
      </c>
      <c r="C333" s="5" t="s">
        <v>7</v>
      </c>
      <c r="D333" s="5" t="s">
        <v>568</v>
      </c>
      <c r="E333" s="5" t="s">
        <v>4</v>
      </c>
      <c r="F333" s="8" t="n">
        <v>170</v>
      </c>
      <c r="G333" s="0" t="n">
        <f aca="true">RAND()</f>
        <v>0.951850140344947</v>
      </c>
      <c r="H333" s="0" t="n">
        <v>0.493354517858919</v>
      </c>
      <c r="J333" s="7" t="n">
        <f aca="false">(F333-$I$1)^2</f>
        <v>28900</v>
      </c>
      <c r="K333" s="3" t="n">
        <f aca="false">(F333-I$2)^2</f>
        <v>28900</v>
      </c>
    </row>
    <row r="334" customFormat="false" ht="13.8" hidden="false" customHeight="false" outlineLevel="0" collapsed="false">
      <c r="A334" s="5" t="s">
        <v>44</v>
      </c>
      <c r="B334" s="5" t="s">
        <v>603</v>
      </c>
      <c r="C334" s="5" t="s">
        <v>2</v>
      </c>
      <c r="D334" s="5" t="s">
        <v>568</v>
      </c>
      <c r="E334" s="5" t="s">
        <v>10</v>
      </c>
      <c r="F334" s="8" t="n">
        <v>190</v>
      </c>
      <c r="G334" s="0" t="n">
        <f aca="true">RAND()</f>
        <v>0.414822482216723</v>
      </c>
      <c r="H334" s="0" t="n">
        <v>0.490086490461771</v>
      </c>
      <c r="J334" s="7" t="n">
        <f aca="false">(F334-$I$1)^2</f>
        <v>36100</v>
      </c>
      <c r="K334" s="3" t="n">
        <f aca="false">(F334-I$5)^2</f>
        <v>36100</v>
      </c>
    </row>
    <row r="335" customFormat="false" ht="13.8" hidden="false" customHeight="false" outlineLevel="0" collapsed="false">
      <c r="A335" s="5" t="s">
        <v>604</v>
      </c>
      <c r="B335" s="5" t="s">
        <v>605</v>
      </c>
      <c r="C335" s="5" t="s">
        <v>7</v>
      </c>
      <c r="D335" s="5" t="s">
        <v>568</v>
      </c>
      <c r="E335" s="5" t="s">
        <v>4</v>
      </c>
      <c r="F335" s="8" t="n">
        <v>187</v>
      </c>
      <c r="G335" s="0" t="n">
        <f aca="true">RAND()</f>
        <v>0.856130574298545</v>
      </c>
      <c r="H335" s="0" t="n">
        <v>0.480342191022142</v>
      </c>
      <c r="J335" s="7" t="n">
        <f aca="false">(F335-$I$1)^2</f>
        <v>34969</v>
      </c>
      <c r="K335" s="3" t="n">
        <f aca="false">(F335-I$2)^2</f>
        <v>34969</v>
      </c>
    </row>
    <row r="336" customFormat="false" ht="13.8" hidden="false" customHeight="false" outlineLevel="0" collapsed="false">
      <c r="A336" s="5" t="s">
        <v>606</v>
      </c>
      <c r="B336" s="5" t="s">
        <v>607</v>
      </c>
      <c r="C336" s="5" t="s">
        <v>7</v>
      </c>
      <c r="D336" s="5" t="s">
        <v>568</v>
      </c>
      <c r="E336" s="5" t="s">
        <v>10</v>
      </c>
      <c r="F336" s="8" t="n">
        <v>185</v>
      </c>
      <c r="G336" s="0" t="n">
        <f aca="true">RAND()</f>
        <v>0.03964249061626</v>
      </c>
      <c r="H336" s="0" t="n">
        <v>0.413008058176828</v>
      </c>
      <c r="J336" s="7" t="n">
        <f aca="false">(F336-$I$1)^2</f>
        <v>34225</v>
      </c>
      <c r="K336" s="3" t="n">
        <f aca="false">(F336-I$2)^2</f>
        <v>34225</v>
      </c>
    </row>
    <row r="337" customFormat="false" ht="13.8" hidden="false" customHeight="false" outlineLevel="0" collapsed="false">
      <c r="A337" s="5" t="s">
        <v>608</v>
      </c>
      <c r="B337" s="5" t="s">
        <v>609</v>
      </c>
      <c r="C337" s="5" t="s">
        <v>7</v>
      </c>
      <c r="D337" s="5" t="s">
        <v>568</v>
      </c>
      <c r="E337" s="5" t="s">
        <v>4</v>
      </c>
      <c r="F337" s="8" t="n">
        <v>165</v>
      </c>
      <c r="G337" s="0" t="n">
        <f aca="true">RAND()</f>
        <v>0.78669597735235</v>
      </c>
      <c r="H337" s="0" t="n">
        <v>0.410603988864554</v>
      </c>
      <c r="J337" s="7" t="n">
        <f aca="false">(F337-$I$1)^2</f>
        <v>27225</v>
      </c>
      <c r="K337" s="3" t="n">
        <f aca="false">(F337-I$2)^2</f>
        <v>27225</v>
      </c>
    </row>
    <row r="338" customFormat="false" ht="13.8" hidden="false" customHeight="false" outlineLevel="0" collapsed="false">
      <c r="A338" s="5" t="s">
        <v>610</v>
      </c>
      <c r="B338" s="5" t="s">
        <v>318</v>
      </c>
      <c r="C338" s="5" t="s">
        <v>7</v>
      </c>
      <c r="D338" s="5" t="s">
        <v>568</v>
      </c>
      <c r="E338" s="5" t="s">
        <v>10</v>
      </c>
      <c r="F338" s="8" t="n">
        <v>177</v>
      </c>
      <c r="G338" s="0" t="n">
        <f aca="true">RAND()</f>
        <v>0.0675130600622946</v>
      </c>
      <c r="H338" s="0" t="n">
        <v>0.395005111743969</v>
      </c>
      <c r="J338" s="7" t="n">
        <f aca="false">(F338-$I$1)^2</f>
        <v>31329</v>
      </c>
      <c r="K338" s="3" t="n">
        <f aca="false">(F338-I$2)^2</f>
        <v>31329</v>
      </c>
    </row>
    <row r="339" customFormat="false" ht="13.8" hidden="false" customHeight="false" outlineLevel="0" collapsed="false">
      <c r="A339" s="5" t="s">
        <v>516</v>
      </c>
      <c r="B339" s="5" t="s">
        <v>611</v>
      </c>
      <c r="C339" s="5" t="s">
        <v>2</v>
      </c>
      <c r="D339" s="5" t="s">
        <v>568</v>
      </c>
      <c r="E339" s="5" t="s">
        <v>4</v>
      </c>
      <c r="F339" s="8" t="n">
        <v>182</v>
      </c>
      <c r="G339" s="0" t="n">
        <f aca="true">RAND()</f>
        <v>0.100613378133031</v>
      </c>
      <c r="H339" s="0" t="n">
        <v>0.391826556100919</v>
      </c>
      <c r="J339" s="7" t="n">
        <f aca="false">(F339-$I$1)^2</f>
        <v>33124</v>
      </c>
      <c r="K339" s="3" t="n">
        <f aca="false">(F339-I$5)^2</f>
        <v>33124</v>
      </c>
    </row>
    <row r="340" customFormat="false" ht="13.8" hidden="false" customHeight="false" outlineLevel="0" collapsed="false">
      <c r="A340" s="5" t="s">
        <v>69</v>
      </c>
      <c r="B340" s="5" t="s">
        <v>612</v>
      </c>
      <c r="C340" s="5" t="s">
        <v>7</v>
      </c>
      <c r="D340" s="5" t="s">
        <v>568</v>
      </c>
      <c r="E340" s="5" t="s">
        <v>4</v>
      </c>
      <c r="F340" s="8" t="n">
        <v>175</v>
      </c>
      <c r="G340" s="0" t="n">
        <f aca="true">RAND()</f>
        <v>0.190217548780132</v>
      </c>
      <c r="H340" s="0" t="n">
        <v>0.38675488393445</v>
      </c>
      <c r="J340" s="7" t="n">
        <f aca="false">(F340-$I$1)^2</f>
        <v>30625</v>
      </c>
      <c r="K340" s="3" t="n">
        <f aca="false">(F340-I$2)^2</f>
        <v>30625</v>
      </c>
    </row>
    <row r="341" customFormat="false" ht="13.8" hidden="false" customHeight="false" outlineLevel="0" collapsed="false">
      <c r="A341" s="5" t="s">
        <v>363</v>
      </c>
      <c r="B341" s="5" t="s">
        <v>613</v>
      </c>
      <c r="C341" s="5" t="s">
        <v>2</v>
      </c>
      <c r="D341" s="5" t="s">
        <v>568</v>
      </c>
      <c r="E341" s="5" t="s">
        <v>10</v>
      </c>
      <c r="F341" s="8" t="n">
        <v>198</v>
      </c>
      <c r="G341" s="0" t="n">
        <f aca="true">RAND()</f>
        <v>0.48610067940283</v>
      </c>
      <c r="H341" s="0" t="n">
        <v>0.360736142531935</v>
      </c>
      <c r="J341" s="7" t="n">
        <f aca="false">(F341-$I$1)^2</f>
        <v>39204</v>
      </c>
      <c r="K341" s="3" t="n">
        <f aca="false">(F341-I$5)^2</f>
        <v>39204</v>
      </c>
    </row>
    <row r="342" customFormat="false" ht="13.8" hidden="false" customHeight="false" outlineLevel="0" collapsed="false">
      <c r="A342" s="5" t="s">
        <v>295</v>
      </c>
      <c r="B342" s="5" t="s">
        <v>614</v>
      </c>
      <c r="C342" s="5" t="s">
        <v>7</v>
      </c>
      <c r="D342" s="5" t="s">
        <v>568</v>
      </c>
      <c r="E342" s="5" t="s">
        <v>4</v>
      </c>
      <c r="F342" s="8" t="n">
        <v>177</v>
      </c>
      <c r="G342" s="0" t="n">
        <f aca="true">RAND()</f>
        <v>0.741668890716512</v>
      </c>
      <c r="H342" s="0" t="n">
        <v>0.342364107477489</v>
      </c>
      <c r="J342" s="7" t="n">
        <f aca="false">(F342-$I$1)^2</f>
        <v>31329</v>
      </c>
      <c r="K342" s="3" t="n">
        <f aca="false">(F342-I$2)^2</f>
        <v>31329</v>
      </c>
    </row>
    <row r="343" customFormat="false" ht="13.8" hidden="false" customHeight="false" outlineLevel="0" collapsed="false">
      <c r="A343" s="5" t="s">
        <v>615</v>
      </c>
      <c r="B343" s="5" t="s">
        <v>344</v>
      </c>
      <c r="C343" s="5" t="s">
        <v>7</v>
      </c>
      <c r="D343" s="5" t="s">
        <v>568</v>
      </c>
      <c r="E343" s="5" t="s">
        <v>4</v>
      </c>
      <c r="F343" s="8" t="n">
        <v>175</v>
      </c>
      <c r="G343" s="0" t="n">
        <f aca="true">RAND()</f>
        <v>0.159654049776691</v>
      </c>
      <c r="H343" s="0" t="n">
        <v>0.322079919943091</v>
      </c>
      <c r="J343" s="7" t="n">
        <f aca="false">(F343-$I$1)^2</f>
        <v>30625</v>
      </c>
      <c r="K343" s="3" t="n">
        <f aca="false">(F343-I$2)^2</f>
        <v>30625</v>
      </c>
    </row>
    <row r="344" customFormat="false" ht="13.8" hidden="false" customHeight="false" outlineLevel="0" collapsed="false">
      <c r="A344" s="5" t="s">
        <v>445</v>
      </c>
      <c r="B344" s="5" t="s">
        <v>616</v>
      </c>
      <c r="C344" s="5" t="s">
        <v>2</v>
      </c>
      <c r="D344" s="5" t="s">
        <v>568</v>
      </c>
      <c r="E344" s="5" t="s">
        <v>10</v>
      </c>
      <c r="F344" s="8" t="n">
        <v>187</v>
      </c>
      <c r="G344" s="0" t="n">
        <f aca="true">RAND()</f>
        <v>0.897025398350621</v>
      </c>
      <c r="H344" s="0" t="n">
        <v>0.314583971766123</v>
      </c>
      <c r="J344" s="7" t="n">
        <f aca="false">(F344-$I$1)^2</f>
        <v>34969</v>
      </c>
      <c r="K344" s="3" t="n">
        <f aca="false">(F344-I$5)^2</f>
        <v>34969</v>
      </c>
    </row>
    <row r="345" customFormat="false" ht="13.8" hidden="false" customHeight="false" outlineLevel="0" collapsed="false">
      <c r="A345" s="5" t="s">
        <v>244</v>
      </c>
      <c r="B345" s="5" t="s">
        <v>617</v>
      </c>
      <c r="C345" s="5" t="s">
        <v>7</v>
      </c>
      <c r="D345" s="5" t="s">
        <v>568</v>
      </c>
      <c r="E345" s="5" t="s">
        <v>10</v>
      </c>
      <c r="F345" s="8" t="n">
        <v>182</v>
      </c>
      <c r="G345" s="0" t="n">
        <f aca="true">RAND()</f>
        <v>0.272510465839976</v>
      </c>
      <c r="H345" s="0" t="n">
        <v>0.277119156497043</v>
      </c>
      <c r="J345" s="7" t="n">
        <f aca="false">(F345-$I$1)^2</f>
        <v>33124</v>
      </c>
      <c r="K345" s="3" t="n">
        <f aca="false">(F345-I$2)^2</f>
        <v>33124</v>
      </c>
    </row>
    <row r="346" customFormat="false" ht="13.8" hidden="false" customHeight="false" outlineLevel="0" collapsed="false">
      <c r="A346" s="5" t="s">
        <v>618</v>
      </c>
      <c r="B346" s="5" t="s">
        <v>619</v>
      </c>
      <c r="C346" s="5" t="s">
        <v>2</v>
      </c>
      <c r="D346" s="5" t="s">
        <v>568</v>
      </c>
      <c r="E346" s="5" t="s">
        <v>4</v>
      </c>
      <c r="F346" s="8" t="n">
        <v>190</v>
      </c>
      <c r="G346" s="0" t="n">
        <f aca="true">RAND()</f>
        <v>0.517321759736599</v>
      </c>
      <c r="H346" s="0" t="n">
        <v>0.214863968281144</v>
      </c>
      <c r="J346" s="7" t="n">
        <f aca="false">(F346-$I$1)^2</f>
        <v>36100</v>
      </c>
      <c r="K346" s="3" t="n">
        <f aca="false">(F346-I$5)^2</f>
        <v>36100</v>
      </c>
    </row>
    <row r="347" customFormat="false" ht="13.8" hidden="false" customHeight="false" outlineLevel="0" collapsed="false">
      <c r="A347" s="5" t="s">
        <v>620</v>
      </c>
      <c r="B347" s="5" t="s">
        <v>621</v>
      </c>
      <c r="C347" s="5" t="s">
        <v>2</v>
      </c>
      <c r="D347" s="5" t="s">
        <v>568</v>
      </c>
      <c r="E347" s="5" t="s">
        <v>4</v>
      </c>
      <c r="F347" s="8" t="n">
        <v>187</v>
      </c>
      <c r="G347" s="0" t="n">
        <f aca="true">RAND()</f>
        <v>0.772680883652393</v>
      </c>
      <c r="H347" s="0" t="n">
        <v>0.204534921441255</v>
      </c>
      <c r="J347" s="7" t="n">
        <f aca="false">(F347-$I$1)^2</f>
        <v>34969</v>
      </c>
      <c r="K347" s="3" t="n">
        <f aca="false">(F347-I$5)^2</f>
        <v>34969</v>
      </c>
    </row>
    <row r="348" customFormat="false" ht="13.8" hidden="false" customHeight="false" outlineLevel="0" collapsed="false">
      <c r="A348" s="5" t="s">
        <v>246</v>
      </c>
      <c r="B348" s="5" t="s">
        <v>441</v>
      </c>
      <c r="C348" s="5" t="s">
        <v>7</v>
      </c>
      <c r="D348" s="5" t="s">
        <v>568</v>
      </c>
      <c r="E348" s="5" t="s">
        <v>4</v>
      </c>
      <c r="F348" s="8" t="n">
        <v>172</v>
      </c>
      <c r="G348" s="0" t="n">
        <f aca="true">RAND()</f>
        <v>0.835013267065517</v>
      </c>
      <c r="H348" s="0" t="n">
        <v>0.185814277207886</v>
      </c>
      <c r="J348" s="7" t="n">
        <f aca="false">(F348-$I$1)^2</f>
        <v>29584</v>
      </c>
      <c r="K348" s="3" t="n">
        <f aca="false">(F348-I$2)^2</f>
        <v>29584</v>
      </c>
    </row>
    <row r="349" customFormat="false" ht="13.8" hidden="false" customHeight="false" outlineLevel="0" collapsed="false">
      <c r="A349" s="5" t="s">
        <v>622</v>
      </c>
      <c r="B349" s="5" t="s">
        <v>623</v>
      </c>
      <c r="C349" s="5" t="s">
        <v>2</v>
      </c>
      <c r="D349" s="5" t="s">
        <v>568</v>
      </c>
      <c r="E349" s="5" t="s">
        <v>4</v>
      </c>
      <c r="F349" s="8" t="n">
        <v>193</v>
      </c>
      <c r="G349" s="0" t="n">
        <f aca="true">RAND()</f>
        <v>0.876165594069535</v>
      </c>
      <c r="H349" s="0" t="n">
        <v>0.150600023283673</v>
      </c>
      <c r="J349" s="7" t="n">
        <f aca="false">(F349-$I$1)^2</f>
        <v>37249</v>
      </c>
      <c r="K349" s="3" t="n">
        <f aca="false">(F349-I$5)^2</f>
        <v>37249</v>
      </c>
    </row>
    <row r="350" customFormat="false" ht="13.8" hidden="false" customHeight="false" outlineLevel="0" collapsed="false">
      <c r="A350" s="5" t="s">
        <v>445</v>
      </c>
      <c r="B350" s="5" t="s">
        <v>325</v>
      </c>
      <c r="C350" s="5" t="s">
        <v>2</v>
      </c>
      <c r="D350" s="5" t="s">
        <v>568</v>
      </c>
      <c r="E350" s="5" t="s">
        <v>4</v>
      </c>
      <c r="F350" s="8" t="n">
        <v>190</v>
      </c>
      <c r="G350" s="0" t="n">
        <f aca="true">RAND()</f>
        <v>0.846812238460219</v>
      </c>
      <c r="H350" s="0" t="n">
        <v>0.0982929570187113</v>
      </c>
      <c r="J350" s="7" t="n">
        <f aca="false">(F350-$I$1)^2</f>
        <v>36100</v>
      </c>
      <c r="K350" s="3" t="n">
        <f aca="false">(F350-I$5)^2</f>
        <v>36100</v>
      </c>
    </row>
    <row r="351" customFormat="false" ht="13.8" hidden="false" customHeight="false" outlineLevel="0" collapsed="false">
      <c r="A351" s="5" t="s">
        <v>624</v>
      </c>
      <c r="B351" s="5" t="s">
        <v>625</v>
      </c>
      <c r="C351" s="5" t="s">
        <v>7</v>
      </c>
      <c r="D351" s="5" t="s">
        <v>568</v>
      </c>
      <c r="E351" s="5" t="s">
        <v>10</v>
      </c>
      <c r="F351" s="8" t="n">
        <v>167</v>
      </c>
      <c r="G351" s="0" t="n">
        <f aca="true">RAND()</f>
        <v>0.223541269454182</v>
      </c>
      <c r="H351" s="0" t="n">
        <v>0.0660343726162236</v>
      </c>
      <c r="J351" s="7" t="n">
        <f aca="false">(F351-$I$1)^2</f>
        <v>27889</v>
      </c>
      <c r="K351" s="3" t="n">
        <f aca="false">(F351-I$2)^2</f>
        <v>27889</v>
      </c>
    </row>
    <row r="352" customFormat="false" ht="13.8" hidden="false" customHeight="false" outlineLevel="0" collapsed="false">
      <c r="A352" s="5" t="s">
        <v>626</v>
      </c>
      <c r="B352" s="5" t="s">
        <v>627</v>
      </c>
      <c r="C352" s="5" t="s">
        <v>2</v>
      </c>
      <c r="D352" s="5" t="s">
        <v>568</v>
      </c>
      <c r="E352" s="5" t="s">
        <v>4</v>
      </c>
      <c r="F352" s="8" t="n">
        <v>193</v>
      </c>
      <c r="G352" s="0" t="n">
        <f aca="true">RAND()</f>
        <v>0.219220541722633</v>
      </c>
      <c r="H352" s="0" t="n">
        <v>0.0598109065629889</v>
      </c>
      <c r="J352" s="7" t="n">
        <f aca="false">(F352-$I$1)^2</f>
        <v>37249</v>
      </c>
      <c r="K352" s="3" t="n">
        <f aca="false">(F352-I$5)^2</f>
        <v>37249</v>
      </c>
    </row>
    <row r="353" customFormat="false" ht="13.8" hidden="false" customHeight="false" outlineLevel="0" collapsed="false">
      <c r="A353" s="5" t="s">
        <v>628</v>
      </c>
      <c r="B353" s="5" t="s">
        <v>629</v>
      </c>
      <c r="C353" s="5" t="s">
        <v>7</v>
      </c>
      <c r="D353" s="5" t="s">
        <v>568</v>
      </c>
      <c r="E353" s="5" t="s">
        <v>10</v>
      </c>
      <c r="F353" s="8" t="n">
        <v>177</v>
      </c>
      <c r="G353" s="0" t="n">
        <f aca="true">RAND()</f>
        <v>0.51189035850761</v>
      </c>
      <c r="H353" s="0" t="n">
        <v>0.0577708272139892</v>
      </c>
      <c r="J353" s="7" t="n">
        <f aca="false">(F353-$I$1)^2</f>
        <v>31329</v>
      </c>
      <c r="K353" s="3" t="n">
        <f aca="false">(F353-I$2)^2</f>
        <v>31329</v>
      </c>
    </row>
    <row r="354" customFormat="false" ht="13.8" hidden="false" customHeight="false" outlineLevel="0" collapsed="false">
      <c r="A354" s="5" t="s">
        <v>630</v>
      </c>
      <c r="B354" s="5" t="s">
        <v>445</v>
      </c>
      <c r="C354" s="5" t="s">
        <v>2</v>
      </c>
      <c r="D354" s="5" t="s">
        <v>568</v>
      </c>
      <c r="E354" s="5" t="s">
        <v>4</v>
      </c>
      <c r="F354" s="8" t="n">
        <v>190</v>
      </c>
      <c r="G354" s="0" t="n">
        <f aca="true">RAND()</f>
        <v>0.580811433864295</v>
      </c>
      <c r="H354" s="0" t="n">
        <v>0.0505701828229407</v>
      </c>
      <c r="J354" s="7" t="n">
        <f aca="false">(F354-$I$1)^2</f>
        <v>36100</v>
      </c>
      <c r="K354" s="3" t="n">
        <f aca="false">(F354-I$5)^2</f>
        <v>36100</v>
      </c>
    </row>
    <row r="355" customFormat="false" ht="13.8" hidden="false" customHeight="false" outlineLevel="0" collapsed="false">
      <c r="A355" s="5" t="s">
        <v>631</v>
      </c>
      <c r="B355" s="5" t="s">
        <v>632</v>
      </c>
      <c r="C355" s="5" t="s">
        <v>7</v>
      </c>
      <c r="D355" s="5" t="s">
        <v>568</v>
      </c>
      <c r="E355" s="5" t="s">
        <v>10</v>
      </c>
      <c r="F355" s="8" t="n">
        <v>185</v>
      </c>
      <c r="G355" s="0" t="n">
        <f aca="true">RAND()</f>
        <v>0.837008647185601</v>
      </c>
      <c r="H355" s="0" t="n">
        <v>0.0400240921945426</v>
      </c>
      <c r="J355" s="7" t="n">
        <f aca="false">(F355-$I$1)^2</f>
        <v>34225</v>
      </c>
      <c r="K355" s="3" t="n">
        <f aca="false">(F355-I$2)^2</f>
        <v>34225</v>
      </c>
    </row>
    <row r="356" customFormat="false" ht="13.8" hidden="false" customHeight="false" outlineLevel="0" collapsed="false">
      <c r="A356" s="5" t="s">
        <v>445</v>
      </c>
      <c r="B356" s="5" t="s">
        <v>633</v>
      </c>
      <c r="C356" s="5" t="s">
        <v>2</v>
      </c>
      <c r="D356" s="5" t="s">
        <v>568</v>
      </c>
      <c r="E356" s="5" t="s">
        <v>4</v>
      </c>
      <c r="F356" s="8" t="n">
        <v>185</v>
      </c>
      <c r="G356" s="0" t="n">
        <f aca="true">RAND()</f>
        <v>0.526633212032863</v>
      </c>
      <c r="H356" s="0" t="n">
        <v>0.0274410756008168</v>
      </c>
      <c r="J356" s="7" t="n">
        <f aca="false">(F356-$I$1)^2</f>
        <v>34225</v>
      </c>
      <c r="K356" s="3" t="n">
        <f aca="false">(F356-I$5)^2</f>
        <v>34225</v>
      </c>
    </row>
    <row r="357" customFormat="false" ht="13.8" hidden="false" customHeight="false" outlineLevel="0" collapsed="false">
      <c r="A357" s="5" t="s">
        <v>634</v>
      </c>
      <c r="B357" s="5" t="s">
        <v>392</v>
      </c>
      <c r="C357" s="5" t="s">
        <v>2</v>
      </c>
      <c r="D357" s="5" t="s">
        <v>568</v>
      </c>
      <c r="E357" s="5" t="s">
        <v>4</v>
      </c>
      <c r="F357" s="8" t="n">
        <v>180</v>
      </c>
      <c r="G357" s="0" t="n">
        <f aca="true">RAND()</f>
        <v>0.315383689587858</v>
      </c>
      <c r="H357" s="0" t="n">
        <v>0.0113929680494467</v>
      </c>
      <c r="J357" s="7" t="n">
        <f aca="false">(F357-$I$1)^2</f>
        <v>32400</v>
      </c>
      <c r="K357" s="3" t="n">
        <f aca="false">(F357-I$5)^2</f>
        <v>32400</v>
      </c>
    </row>
    <row r="358" customFormat="false" ht="13.8" hidden="false" customHeight="false" outlineLevel="0" collapsed="false">
      <c r="A358" s="5" t="s">
        <v>383</v>
      </c>
      <c r="B358" s="5" t="s">
        <v>635</v>
      </c>
      <c r="C358" s="5" t="s">
        <v>2</v>
      </c>
      <c r="D358" s="5" t="s">
        <v>568</v>
      </c>
      <c r="E358" s="5" t="s">
        <v>4</v>
      </c>
      <c r="F358" s="8" t="n">
        <v>180</v>
      </c>
      <c r="G358" s="0" t="n">
        <f aca="true">RAND()</f>
        <v>0.616163800642876</v>
      </c>
      <c r="H358" s="0" t="n">
        <v>0.000746662684594113</v>
      </c>
      <c r="J358" s="7" t="n">
        <f aca="false">(F358-$I$1)^2</f>
        <v>32400</v>
      </c>
      <c r="K358" s="3" t="n">
        <f aca="false">(F358-I$5)^2</f>
        <v>32400</v>
      </c>
    </row>
    <row r="359" customFormat="false" ht="13.8" hidden="false" customHeight="false" outlineLevel="0" collapsed="false">
      <c r="A359" s="5" t="s">
        <v>636</v>
      </c>
      <c r="B359" s="5" t="s">
        <v>637</v>
      </c>
      <c r="C359" s="5" t="s">
        <v>7</v>
      </c>
      <c r="D359" s="5" t="s">
        <v>638</v>
      </c>
      <c r="E359" s="5" t="s">
        <v>4</v>
      </c>
      <c r="F359" s="8" t="n">
        <v>165</v>
      </c>
      <c r="G359" s="0" t="n">
        <f aca="true">RAND()</f>
        <v>0.927471241113848</v>
      </c>
      <c r="H359" s="0" t="n">
        <v>0.900149245737855</v>
      </c>
      <c r="J359" s="7" t="n">
        <f aca="false">(F359-$I$1)^2</f>
        <v>27225</v>
      </c>
      <c r="K359" s="3" t="n">
        <f aca="false">(F359-I$2)^2</f>
        <v>27225</v>
      </c>
      <c r="L359" s="0" t="n">
        <f aca="false">SUM(F359:F361)</f>
        <v>505</v>
      </c>
      <c r="M359" s="0" t="n">
        <f aca="false">(F359-L$360)^2</f>
        <v>11.1111111111112</v>
      </c>
      <c r="N359" s="0" t="n">
        <f aca="false">COUNTIF(E359:E361,"Yes")</f>
        <v>2</v>
      </c>
    </row>
    <row r="360" customFormat="false" ht="13.8" hidden="false" customHeight="false" outlineLevel="0" collapsed="false">
      <c r="A360" s="5" t="s">
        <v>639</v>
      </c>
      <c r="B360" s="5" t="s">
        <v>21</v>
      </c>
      <c r="C360" s="5" t="s">
        <v>2</v>
      </c>
      <c r="D360" s="5" t="s">
        <v>638</v>
      </c>
      <c r="E360" s="5" t="s">
        <v>10</v>
      </c>
      <c r="F360" s="8" t="n">
        <v>175</v>
      </c>
      <c r="G360" s="0" t="n">
        <f aca="true">RAND()</f>
        <v>0.0389331079933693</v>
      </c>
      <c r="H360" s="0" t="n">
        <v>0.854386384865798</v>
      </c>
      <c r="J360" s="7" t="n">
        <f aca="false">(F360-$I$1)^2</f>
        <v>30625</v>
      </c>
      <c r="K360" s="3" t="n">
        <f aca="false">(F360-I$5)^2</f>
        <v>30625</v>
      </c>
      <c r="L360" s="0" t="n">
        <f aca="false">L359/3</f>
        <v>168.333333333333</v>
      </c>
      <c r="M360" s="0" t="n">
        <f aca="false">(F360-L$360)^2</f>
        <v>44.4444444444443</v>
      </c>
    </row>
    <row r="361" customFormat="false" ht="13.8" hidden="false" customHeight="false" outlineLevel="0" collapsed="false">
      <c r="A361" s="5" t="s">
        <v>640</v>
      </c>
      <c r="B361" s="5" t="s">
        <v>641</v>
      </c>
      <c r="C361" s="5" t="s">
        <v>7</v>
      </c>
      <c r="D361" s="5" t="s">
        <v>638</v>
      </c>
      <c r="E361" s="5" t="s">
        <v>10</v>
      </c>
      <c r="F361" s="8" t="n">
        <v>165</v>
      </c>
      <c r="G361" s="0" t="n">
        <f aca="true">RAND()</f>
        <v>0.600127059875085</v>
      </c>
      <c r="H361" s="0" t="n">
        <v>0.676598858687547</v>
      </c>
      <c r="J361" s="7" t="n">
        <f aca="false">(F361-$I$1)^2</f>
        <v>27225</v>
      </c>
      <c r="K361" s="3" t="n">
        <f aca="false">(F361-I$2)^2</f>
        <v>27225</v>
      </c>
      <c r="M361" s="0" t="n">
        <f aca="false">(F361-L$360)^2</f>
        <v>11.1111111111112</v>
      </c>
    </row>
    <row r="362" customFormat="false" ht="13.8" hidden="false" customHeight="false" outlineLevel="0" collapsed="false">
      <c r="A362" s="5" t="s">
        <v>642</v>
      </c>
      <c r="B362" s="5" t="s">
        <v>643</v>
      </c>
      <c r="C362" s="5" t="s">
        <v>2</v>
      </c>
      <c r="D362" s="5" t="s">
        <v>638</v>
      </c>
      <c r="E362" s="5" t="s">
        <v>4</v>
      </c>
      <c r="F362" s="8" t="n">
        <v>185</v>
      </c>
      <c r="G362" s="0" t="n">
        <f aca="true">RAND()</f>
        <v>0.197168951694492</v>
      </c>
      <c r="H362" s="0" t="n">
        <v>0.594397860269391</v>
      </c>
      <c r="J362" s="7" t="n">
        <f aca="false">(F362-$I$1)^2</f>
        <v>34225</v>
      </c>
      <c r="K362" s="3" t="n">
        <f aca="false">(F362-I$5)^2</f>
        <v>34225</v>
      </c>
      <c r="M362" s="0" t="n">
        <f aca="false">(F362-L$101)^2</f>
        <v>26.265625</v>
      </c>
    </row>
    <row r="363" customFormat="false" ht="13.8" hidden="false" customHeight="false" outlineLevel="0" collapsed="false">
      <c r="A363" s="5" t="s">
        <v>644</v>
      </c>
      <c r="B363" s="5" t="s">
        <v>645</v>
      </c>
      <c r="C363" s="5" t="s">
        <v>2</v>
      </c>
      <c r="D363" s="5" t="s">
        <v>638</v>
      </c>
      <c r="E363" s="5" t="s">
        <v>4</v>
      </c>
      <c r="F363" s="8" t="n">
        <v>165</v>
      </c>
      <c r="G363" s="0" t="n">
        <f aca="true">RAND()</f>
        <v>0.183577729779623</v>
      </c>
      <c r="H363" s="0" t="n">
        <v>0.513887590541472</v>
      </c>
      <c r="J363" s="7" t="n">
        <f aca="false">(F363-$I$1)^2</f>
        <v>27225</v>
      </c>
      <c r="K363" s="3" t="n">
        <f aca="false">(F363-I$5)^2</f>
        <v>27225</v>
      </c>
      <c r="M363" s="0" t="n">
        <f aca="false">(F363-L$101)^2</f>
        <v>221.265625</v>
      </c>
    </row>
    <row r="364" customFormat="false" ht="13.8" hidden="false" customHeight="false" outlineLevel="0" collapsed="false">
      <c r="A364" s="5" t="s">
        <v>120</v>
      </c>
      <c r="B364" s="5" t="s">
        <v>646</v>
      </c>
      <c r="C364" s="5" t="s">
        <v>7</v>
      </c>
      <c r="D364" s="5" t="s">
        <v>638</v>
      </c>
      <c r="E364" s="5" t="s">
        <v>4</v>
      </c>
      <c r="F364" s="8" t="n">
        <v>160</v>
      </c>
      <c r="G364" s="0" t="n">
        <f aca="true">RAND()</f>
        <v>0.288104885240329</v>
      </c>
      <c r="H364" s="0" t="n">
        <v>0.205523703130102</v>
      </c>
      <c r="J364" s="7" t="n">
        <f aca="false">(F364-$I$1)^2</f>
        <v>25600</v>
      </c>
      <c r="K364" s="3" t="n">
        <f aca="false">(F364-I$2)^2</f>
        <v>25600</v>
      </c>
      <c r="M364" s="0" t="n">
        <f aca="false">(F364-L$101)^2</f>
        <v>395.015625</v>
      </c>
    </row>
    <row r="365" customFormat="false" ht="13.8" hidden="false" customHeight="false" outlineLevel="0" collapsed="false">
      <c r="A365" s="5" t="s">
        <v>647</v>
      </c>
      <c r="B365" s="5" t="s">
        <v>648</v>
      </c>
      <c r="C365" s="5" t="s">
        <v>7</v>
      </c>
      <c r="D365" s="5" t="s">
        <v>649</v>
      </c>
      <c r="E365" s="5" t="s">
        <v>10</v>
      </c>
      <c r="F365" s="8" t="n">
        <v>172</v>
      </c>
      <c r="G365" s="0" t="n">
        <f aca="true">RAND()</f>
        <v>0.990548706710542</v>
      </c>
      <c r="H365" s="0" t="n">
        <v>0.747186946793695</v>
      </c>
      <c r="J365" s="7" t="n">
        <f aca="false">(F365-$I$1)^2</f>
        <v>29584</v>
      </c>
      <c r="K365" s="3" t="n">
        <f aca="false">(F365-I$2)^2</f>
        <v>29584</v>
      </c>
      <c r="L365" s="0" t="n">
        <f aca="false">SUM(F365:F367)</f>
        <v>549</v>
      </c>
      <c r="M365" s="0" t="n">
        <f aca="false">(F365-L$366)^2</f>
        <v>121</v>
      </c>
      <c r="N365" s="0" t="n">
        <f aca="false">COUNTIF(E365:E367,"Yes")</f>
        <v>2</v>
      </c>
    </row>
    <row r="366" customFormat="false" ht="13.8" hidden="false" customHeight="false" outlineLevel="0" collapsed="false">
      <c r="A366" s="5" t="s">
        <v>650</v>
      </c>
      <c r="B366" s="5" t="s">
        <v>651</v>
      </c>
      <c r="C366" s="5" t="s">
        <v>2</v>
      </c>
      <c r="D366" s="5" t="s">
        <v>649</v>
      </c>
      <c r="E366" s="5" t="s">
        <v>10</v>
      </c>
      <c r="F366" s="8" t="n">
        <v>190</v>
      </c>
      <c r="G366" s="0" t="n">
        <f aca="true">RAND()</f>
        <v>0.0795158683108205</v>
      </c>
      <c r="H366" s="0" t="n">
        <v>0.459513577570528</v>
      </c>
      <c r="J366" s="7" t="n">
        <f aca="false">(F366-$I$1)^2</f>
        <v>36100</v>
      </c>
      <c r="K366" s="3" t="n">
        <f aca="false">(F366-I$5)^2</f>
        <v>36100</v>
      </c>
      <c r="L366" s="0" t="n">
        <f aca="false">L365/3</f>
        <v>183</v>
      </c>
      <c r="M366" s="0" t="n">
        <f aca="false">(F366-L$366)^2</f>
        <v>49</v>
      </c>
    </row>
    <row r="367" customFormat="false" ht="13.8" hidden="false" customHeight="false" outlineLevel="0" collapsed="false">
      <c r="A367" s="5" t="s">
        <v>652</v>
      </c>
      <c r="B367" s="5" t="s">
        <v>653</v>
      </c>
      <c r="C367" s="5" t="s">
        <v>2</v>
      </c>
      <c r="D367" s="5" t="s">
        <v>649</v>
      </c>
      <c r="E367" s="5" t="s">
        <v>4</v>
      </c>
      <c r="F367" s="8" t="n">
        <v>187</v>
      </c>
      <c r="G367" s="0" t="n">
        <f aca="true">RAND()</f>
        <v>0.226456137560626</v>
      </c>
      <c r="H367" s="0" t="n">
        <v>0.361884768556639</v>
      </c>
      <c r="J367" s="7" t="n">
        <f aca="false">(F367-$I$1)^2</f>
        <v>34969</v>
      </c>
      <c r="K367" s="3" t="n">
        <f aca="false">(F367-I$5)^2</f>
        <v>34969</v>
      </c>
      <c r="M367" s="0" t="n">
        <f aca="false">(F367-L$366)^2</f>
        <v>16</v>
      </c>
    </row>
    <row r="368" customFormat="false" ht="13.8" hidden="false" customHeight="false" outlineLevel="0" collapsed="false">
      <c r="A368" s="5" t="s">
        <v>250</v>
      </c>
      <c r="B368" s="5" t="s">
        <v>654</v>
      </c>
      <c r="C368" s="5" t="s">
        <v>7</v>
      </c>
      <c r="D368" s="5" t="s">
        <v>649</v>
      </c>
      <c r="E368" s="5" t="s">
        <v>4</v>
      </c>
      <c r="F368" s="8" t="n">
        <v>177</v>
      </c>
      <c r="G368" s="0" t="n">
        <f aca="true">RAND()</f>
        <v>0.0144343363549019</v>
      </c>
      <c r="H368" s="0" t="n">
        <v>0.22299819248216</v>
      </c>
      <c r="J368" s="7" t="n">
        <f aca="false">(F368-$I$1)^2</f>
        <v>31329</v>
      </c>
      <c r="K368" s="3" t="n">
        <f aca="false">(F368-I$2)^2</f>
        <v>31329</v>
      </c>
      <c r="M368" s="0" t="n">
        <f aca="false">(F368-L$101)^2</f>
        <v>8.265625</v>
      </c>
    </row>
    <row r="369" customFormat="false" ht="13.8" hidden="false" customHeight="false" outlineLevel="0" collapsed="false">
      <c r="A369" s="4" t="s">
        <v>655</v>
      </c>
      <c r="B369" s="4" t="s">
        <v>656</v>
      </c>
      <c r="C369" s="4" t="s">
        <v>2</v>
      </c>
      <c r="D369" s="4" t="s">
        <v>657</v>
      </c>
      <c r="E369" s="5" t="s">
        <v>4</v>
      </c>
      <c r="F369" s="8" t="n">
        <v>180</v>
      </c>
      <c r="G369" s="0" t="n">
        <f aca="true">RAND()</f>
        <v>0.516043008052185</v>
      </c>
      <c r="H369" s="0" t="n">
        <v>0.685231107346719</v>
      </c>
      <c r="J369" s="7" t="n">
        <f aca="false">(F369-$I$1)^2</f>
        <v>32400</v>
      </c>
      <c r="K369" s="3" t="n">
        <f aca="false">(F369-I$5)^2</f>
        <v>32400</v>
      </c>
      <c r="L369" s="0" t="n">
        <f aca="false">SUM(F369:F373)</f>
        <v>886</v>
      </c>
      <c r="M369" s="0" t="n">
        <f aca="false">(F369-L$370)^2</f>
        <v>7.84000000000006</v>
      </c>
      <c r="N369" s="0" t="n">
        <f aca="false">COUNTIF(E369:E373,"Yes")</f>
        <v>0</v>
      </c>
    </row>
    <row r="370" customFormat="false" ht="13.8" hidden="false" customHeight="false" outlineLevel="0" collapsed="false">
      <c r="A370" s="4" t="s">
        <v>658</v>
      </c>
      <c r="B370" s="4" t="s">
        <v>450</v>
      </c>
      <c r="C370" s="4" t="s">
        <v>7</v>
      </c>
      <c r="D370" s="4" t="s">
        <v>657</v>
      </c>
      <c r="E370" s="5" t="s">
        <v>4</v>
      </c>
      <c r="F370" s="8" t="n">
        <v>172</v>
      </c>
      <c r="G370" s="0" t="n">
        <f aca="true">RAND()</f>
        <v>0.275198368411721</v>
      </c>
      <c r="H370" s="0" t="n">
        <v>0.655739553721279</v>
      </c>
      <c r="J370" s="7" t="n">
        <f aca="false">(F370-$I$1)^2</f>
        <v>29584</v>
      </c>
      <c r="K370" s="3" t="n">
        <f aca="false">(F370-I$2)^2</f>
        <v>29584</v>
      </c>
      <c r="L370" s="0" t="n">
        <f aca="false">L369/5</f>
        <v>177.2</v>
      </c>
      <c r="M370" s="0" t="n">
        <f aca="false">(F370-L$370)^2</f>
        <v>27.0399999999999</v>
      </c>
    </row>
    <row r="371" customFormat="false" ht="13.8" hidden="false" customHeight="false" outlineLevel="0" collapsed="false">
      <c r="A371" s="4" t="s">
        <v>659</v>
      </c>
      <c r="B371" s="4" t="s">
        <v>660</v>
      </c>
      <c r="C371" s="4" t="s">
        <v>7</v>
      </c>
      <c r="D371" s="4" t="s">
        <v>657</v>
      </c>
      <c r="E371" s="5" t="s">
        <v>4</v>
      </c>
      <c r="F371" s="8" t="n">
        <v>167</v>
      </c>
      <c r="G371" s="0" t="n">
        <f aca="true">RAND()</f>
        <v>0.360522518031669</v>
      </c>
      <c r="H371" s="0" t="n">
        <v>0.568220414413356</v>
      </c>
      <c r="J371" s="7" t="n">
        <f aca="false">(F371-$I$1)^2</f>
        <v>27889</v>
      </c>
      <c r="K371" s="3" t="n">
        <f aca="false">(F371-I$2)^2</f>
        <v>27889</v>
      </c>
      <c r="M371" s="0" t="n">
        <f aca="false">(F371-L$370)^2</f>
        <v>104.04</v>
      </c>
    </row>
    <row r="372" customFormat="false" ht="13.8" hidden="false" customHeight="false" outlineLevel="0" collapsed="false">
      <c r="A372" s="4" t="s">
        <v>290</v>
      </c>
      <c r="B372" s="4" t="s">
        <v>661</v>
      </c>
      <c r="C372" s="4" t="s">
        <v>7</v>
      </c>
      <c r="D372" s="4" t="s">
        <v>657</v>
      </c>
      <c r="E372" s="5" t="s">
        <v>4</v>
      </c>
      <c r="F372" s="8" t="n">
        <v>177</v>
      </c>
      <c r="G372" s="0" t="n">
        <f aca="true">RAND()</f>
        <v>0.889192222751275</v>
      </c>
      <c r="H372" s="0" t="n">
        <v>0.556802225923985</v>
      </c>
      <c r="J372" s="7" t="n">
        <f aca="false">(F372-$I$1)^2</f>
        <v>31329</v>
      </c>
      <c r="K372" s="3" t="n">
        <f aca="false">(F372-I$2)^2</f>
        <v>31329</v>
      </c>
      <c r="M372" s="0" t="n">
        <f aca="false">(F372-L$370)^2</f>
        <v>0.0399999999999955</v>
      </c>
    </row>
    <row r="373" customFormat="false" ht="13.8" hidden="false" customHeight="false" outlineLevel="0" collapsed="false">
      <c r="A373" s="5" t="s">
        <v>541</v>
      </c>
      <c r="B373" s="5" t="s">
        <v>441</v>
      </c>
      <c r="C373" s="5" t="s">
        <v>2</v>
      </c>
      <c r="D373" s="5" t="s">
        <v>657</v>
      </c>
      <c r="E373" s="5" t="s">
        <v>4</v>
      </c>
      <c r="F373" s="8" t="n">
        <v>190</v>
      </c>
      <c r="G373" s="0" t="n">
        <f aca="true">RAND()</f>
        <v>0.371620524471366</v>
      </c>
      <c r="H373" s="0" t="n">
        <v>0.516248331993761</v>
      </c>
      <c r="J373" s="7" t="n">
        <f aca="false">(F373-$I$1)^2</f>
        <v>36100</v>
      </c>
      <c r="K373" s="3" t="n">
        <f aca="false">(F373-I$5)^2</f>
        <v>36100</v>
      </c>
      <c r="M373" s="0" t="n">
        <f aca="false">(F373-L$370)^2</f>
        <v>163.84</v>
      </c>
    </row>
    <row r="374" customFormat="false" ht="13.8" hidden="false" customHeight="false" outlineLevel="0" collapsed="false">
      <c r="A374" s="4" t="s">
        <v>662</v>
      </c>
      <c r="B374" s="4" t="s">
        <v>663</v>
      </c>
      <c r="C374" s="4" t="s">
        <v>7</v>
      </c>
      <c r="D374" s="4" t="s">
        <v>657</v>
      </c>
      <c r="E374" s="5" t="s">
        <v>4</v>
      </c>
      <c r="F374" s="8" t="n">
        <v>185</v>
      </c>
      <c r="G374" s="0" t="n">
        <f aca="true">RAND()</f>
        <v>0.0537943729053248</v>
      </c>
      <c r="H374" s="0" t="n">
        <v>0.362299059369656</v>
      </c>
      <c r="J374" s="7" t="n">
        <f aca="false">(F374-$I$1)^2</f>
        <v>34225</v>
      </c>
      <c r="K374" s="3" t="n">
        <f aca="false">(F374-I$2)^2</f>
        <v>34225</v>
      </c>
      <c r="M374" s="0" t="n">
        <f aca="false">(F374-L$101)^2</f>
        <v>26.265625</v>
      </c>
    </row>
    <row r="375" customFormat="false" ht="13.8" hidden="false" customHeight="false" outlineLevel="0" collapsed="false">
      <c r="A375" s="4" t="s">
        <v>626</v>
      </c>
      <c r="B375" s="4" t="s">
        <v>664</v>
      </c>
      <c r="C375" s="4" t="s">
        <v>2</v>
      </c>
      <c r="D375" s="4" t="s">
        <v>657</v>
      </c>
      <c r="E375" s="5" t="s">
        <v>4</v>
      </c>
      <c r="F375" s="8" t="n">
        <v>190</v>
      </c>
      <c r="G375" s="0" t="n">
        <f aca="true">RAND()</f>
        <v>0.818652187134284</v>
      </c>
      <c r="H375" s="0" t="n">
        <v>0.34623104554096</v>
      </c>
      <c r="J375" s="7" t="n">
        <f aca="false">(F375-$I$1)^2</f>
        <v>36100</v>
      </c>
      <c r="K375" s="3" t="n">
        <f aca="false">(F375-I$5)^2</f>
        <v>36100</v>
      </c>
      <c r="L375" s="0" t="s">
        <v>665</v>
      </c>
      <c r="M375" s="0" t="n">
        <f aca="false">(F375-L$101)^2</f>
        <v>102.515625</v>
      </c>
    </row>
    <row r="376" customFormat="false" ht="13.8" hidden="false" customHeight="false" outlineLevel="0" collapsed="false">
      <c r="A376" s="4" t="s">
        <v>666</v>
      </c>
      <c r="B376" s="4" t="s">
        <v>177</v>
      </c>
      <c r="C376" s="4" t="s">
        <v>2</v>
      </c>
      <c r="D376" s="4" t="s">
        <v>657</v>
      </c>
      <c r="E376" s="5" t="s">
        <v>4</v>
      </c>
      <c r="F376" s="8" t="n">
        <v>187</v>
      </c>
      <c r="G376" s="0" t="n">
        <f aca="true">RAND()</f>
        <v>0.164239975478406</v>
      </c>
      <c r="H376" s="0" t="n">
        <v>0.326967546498494</v>
      </c>
      <c r="J376" s="7" t="n">
        <f aca="false">(F376-$I$1)^2</f>
        <v>34969</v>
      </c>
      <c r="K376" s="3" t="n">
        <f aca="false">(F376-I$5)^2</f>
        <v>34969</v>
      </c>
      <c r="M376" s="0" t="n">
        <f aca="false">(F376-L$101)^2</f>
        <v>50.765625</v>
      </c>
    </row>
    <row r="377" customFormat="false" ht="13.8" hidden="false" customHeight="false" outlineLevel="0" collapsed="false">
      <c r="A377" s="4" t="s">
        <v>667</v>
      </c>
      <c r="B377" s="4" t="s">
        <v>668</v>
      </c>
      <c r="C377" s="4" t="s">
        <v>2</v>
      </c>
      <c r="D377" s="4" t="s">
        <v>657</v>
      </c>
      <c r="E377" s="5" t="s">
        <v>4</v>
      </c>
      <c r="F377" s="8" t="n">
        <v>193</v>
      </c>
      <c r="G377" s="0" t="n">
        <f aca="true">RAND()</f>
        <v>0.967088485818196</v>
      </c>
      <c r="H377" s="0" t="n">
        <v>0.194839970066183</v>
      </c>
      <c r="J377" s="7" t="n">
        <f aca="false">(F377-$I$1)^2</f>
        <v>37249</v>
      </c>
      <c r="K377" s="3" t="n">
        <f aca="false">(F377-I$5)^2</f>
        <v>37249</v>
      </c>
      <c r="M377" s="0" t="n">
        <f aca="false">SUM(M369:M373)/5</f>
        <v>60.56</v>
      </c>
    </row>
    <row r="378" customFormat="false" ht="13.8" hidden="false" customHeight="false" outlineLevel="0" collapsed="false">
      <c r="A378" s="4" t="s">
        <v>669</v>
      </c>
      <c r="B378" s="4" t="s">
        <v>670</v>
      </c>
      <c r="C378" s="4" t="s">
        <v>7</v>
      </c>
      <c r="D378" s="4" t="s">
        <v>657</v>
      </c>
      <c r="E378" s="5" t="s">
        <v>10</v>
      </c>
      <c r="F378" s="8" t="n">
        <v>185</v>
      </c>
      <c r="G378" s="0" t="n">
        <f aca="true">RAND()</f>
        <v>0.71769238956456</v>
      </c>
      <c r="H378" s="0" t="n">
        <v>0.134098603283875</v>
      </c>
      <c r="J378" s="7" t="n">
        <f aca="false">(F378-$I$1)^2</f>
        <v>34225</v>
      </c>
      <c r="K378" s="3" t="n">
        <f aca="false">(F378-I$2)^2</f>
        <v>34225</v>
      </c>
    </row>
    <row r="379" customFormat="false" ht="13.8" hidden="false" customHeight="false" outlineLevel="0" collapsed="false">
      <c r="A379" s="4" t="s">
        <v>671</v>
      </c>
      <c r="B379" s="4" t="s">
        <v>670</v>
      </c>
      <c r="C379" s="4" t="s">
        <v>7</v>
      </c>
      <c r="D379" s="4" t="s">
        <v>657</v>
      </c>
      <c r="E379" s="5" t="s">
        <v>10</v>
      </c>
      <c r="F379" s="8" t="n">
        <v>177</v>
      </c>
      <c r="G379" s="0" t="n">
        <f aca="true">RAND()</f>
        <v>0.507720191054307</v>
      </c>
      <c r="H379" s="0" t="n">
        <v>0.0291963338452934</v>
      </c>
      <c r="J379" s="7" t="n">
        <f aca="false">(F379-$I$1)^2</f>
        <v>31329</v>
      </c>
      <c r="K379" s="3" t="n">
        <f aca="false">(F379-I$2)^2</f>
        <v>31329</v>
      </c>
    </row>
    <row r="380" customFormat="false" ht="13.8" hidden="false" customHeight="false" outlineLevel="0" collapsed="false">
      <c r="A380" s="5" t="s">
        <v>672</v>
      </c>
      <c r="B380" s="5" t="s">
        <v>673</v>
      </c>
      <c r="C380" s="5" t="s">
        <v>2</v>
      </c>
      <c r="D380" s="5" t="s">
        <v>674</v>
      </c>
      <c r="E380" s="5" t="s">
        <v>4</v>
      </c>
      <c r="F380" s="8" t="n">
        <v>167</v>
      </c>
      <c r="G380" s="0" t="n">
        <f aca="true">RAND()</f>
        <v>0.201325902019066</v>
      </c>
      <c r="H380" s="0" t="n">
        <v>0.969161025880685</v>
      </c>
      <c r="J380" s="7" t="n">
        <f aca="false">(F380-$I$1)^2</f>
        <v>27889</v>
      </c>
      <c r="K380" s="3" t="n">
        <f aca="false">(F380-I$5)^2</f>
        <v>27889</v>
      </c>
      <c r="L380" s="0" t="n">
        <f aca="false">SUM(F380:F411)</f>
        <v>5789</v>
      </c>
      <c r="M380" s="0" t="n">
        <f aca="false">(F380-L$381)^2</f>
        <v>193.3837890625</v>
      </c>
      <c r="N380" s="0" t="n">
        <f aca="false">COUNTIF(E380:E411,"Yes")</f>
        <v>12</v>
      </c>
      <c r="O380" s="9" t="n">
        <f aca="false">SUM(F380:F508)</f>
        <v>22809</v>
      </c>
      <c r="P380" s="9" t="n">
        <f aca="false">COUNTIF(E380:E508,"Yes")</f>
        <v>42</v>
      </c>
    </row>
    <row r="381" customFormat="false" ht="13.8" hidden="false" customHeight="false" outlineLevel="0" collapsed="false">
      <c r="A381" s="5" t="s">
        <v>675</v>
      </c>
      <c r="B381" s="5" t="s">
        <v>676</v>
      </c>
      <c r="C381" s="5" t="s">
        <v>2</v>
      </c>
      <c r="D381" s="5" t="s">
        <v>674</v>
      </c>
      <c r="E381" s="5" t="s">
        <v>10</v>
      </c>
      <c r="F381" s="8" t="n">
        <v>187</v>
      </c>
      <c r="G381" s="0" t="n">
        <f aca="true">RAND()</f>
        <v>0.162306988447758</v>
      </c>
      <c r="H381" s="0" t="n">
        <v>0.968174494679109</v>
      </c>
      <c r="J381" s="7" t="n">
        <f aca="false">(F381-$I$1)^2</f>
        <v>34969</v>
      </c>
      <c r="K381" s="3" t="n">
        <f aca="false">(F381-I$5)^2</f>
        <v>34969</v>
      </c>
      <c r="L381" s="0" t="n">
        <f aca="false">L380/32</f>
        <v>180.90625</v>
      </c>
      <c r="M381" s="0" t="n">
        <f aca="false">(F381-L$381)^2</f>
        <v>37.1337890625</v>
      </c>
    </row>
    <row r="382" customFormat="false" ht="13.8" hidden="false" customHeight="false" outlineLevel="0" collapsed="false">
      <c r="A382" s="5" t="s">
        <v>677</v>
      </c>
      <c r="B382" s="5" t="s">
        <v>678</v>
      </c>
      <c r="C382" s="5" t="s">
        <v>7</v>
      </c>
      <c r="D382" s="5" t="s">
        <v>674</v>
      </c>
      <c r="E382" s="5" t="s">
        <v>10</v>
      </c>
      <c r="F382" s="8" t="n">
        <v>172</v>
      </c>
      <c r="G382" s="0" t="n">
        <f aca="true">RAND()</f>
        <v>0.0512994704784606</v>
      </c>
      <c r="H382" s="0" t="n">
        <v>0.955688631838924</v>
      </c>
      <c r="J382" s="7" t="n">
        <f aca="false">(F382-$I$1)^2</f>
        <v>29584</v>
      </c>
      <c r="K382" s="3" t="n">
        <f aca="false">(F382-I$2)^2</f>
        <v>29584</v>
      </c>
      <c r="M382" s="0" t="n">
        <f aca="false">(F382-L$381)^2</f>
        <v>79.3212890625</v>
      </c>
    </row>
    <row r="383" customFormat="false" ht="13.8" hidden="false" customHeight="false" outlineLevel="0" collapsed="false">
      <c r="A383" s="5" t="s">
        <v>679</v>
      </c>
      <c r="B383" s="5" t="s">
        <v>680</v>
      </c>
      <c r="C383" s="5" t="s">
        <v>2</v>
      </c>
      <c r="D383" s="5" t="s">
        <v>674</v>
      </c>
      <c r="E383" s="5" t="s">
        <v>4</v>
      </c>
      <c r="F383" s="8" t="n">
        <v>203</v>
      </c>
      <c r="G383" s="0" t="n">
        <f aca="true">RAND()</f>
        <v>0.891094640942832</v>
      </c>
      <c r="H383" s="0" t="n">
        <v>0.951279280349577</v>
      </c>
      <c r="J383" s="7" t="n">
        <f aca="false">(F383-$I$1)^2</f>
        <v>41209</v>
      </c>
      <c r="K383" s="3" t="n">
        <f aca="false">(F383-I$5)^2</f>
        <v>41209</v>
      </c>
      <c r="M383" s="0" t="n">
        <f aca="false">(F383-L$381)^2</f>
        <v>488.1337890625</v>
      </c>
    </row>
    <row r="384" customFormat="false" ht="13.8" hidden="false" customHeight="false" outlineLevel="0" collapsed="false">
      <c r="A384" s="5" t="s">
        <v>681</v>
      </c>
      <c r="B384" s="5" t="s">
        <v>670</v>
      </c>
      <c r="C384" s="5" t="s">
        <v>7</v>
      </c>
      <c r="D384" s="5" t="s">
        <v>674</v>
      </c>
      <c r="E384" s="5" t="s">
        <v>4</v>
      </c>
      <c r="F384" s="8" t="n">
        <v>177</v>
      </c>
      <c r="G384" s="0" t="n">
        <f aca="true">RAND()</f>
        <v>0.902899641132504</v>
      </c>
      <c r="H384" s="0" t="n">
        <v>0.93265874734247</v>
      </c>
      <c r="J384" s="7" t="n">
        <f aca="false">(F384-$I$1)^2</f>
        <v>31329</v>
      </c>
      <c r="K384" s="3" t="n">
        <f aca="false">(F384-I$2)^2</f>
        <v>31329</v>
      </c>
      <c r="M384" s="0" t="n">
        <f aca="false">(F384-L$381)^2</f>
        <v>15.2587890625</v>
      </c>
    </row>
    <row r="385" customFormat="false" ht="13.8" hidden="false" customHeight="false" outlineLevel="0" collapsed="false">
      <c r="A385" s="5" t="s">
        <v>682</v>
      </c>
      <c r="B385" s="5" t="s">
        <v>332</v>
      </c>
      <c r="C385" s="5" t="s">
        <v>2</v>
      </c>
      <c r="D385" s="5" t="s">
        <v>674</v>
      </c>
      <c r="E385" s="5" t="s">
        <v>4</v>
      </c>
      <c r="F385" s="8" t="n">
        <v>190</v>
      </c>
      <c r="G385" s="0" t="n">
        <f aca="true">RAND()</f>
        <v>0.519380634459983</v>
      </c>
      <c r="H385" s="0" t="n">
        <v>0.926973350420179</v>
      </c>
      <c r="J385" s="7" t="n">
        <f aca="false">(F385-$I$1)^2</f>
        <v>36100</v>
      </c>
      <c r="K385" s="3" t="n">
        <f aca="false">(F385-I$5)^2</f>
        <v>36100</v>
      </c>
      <c r="M385" s="0" t="n">
        <f aca="false">(F385-L$381)^2</f>
        <v>82.6962890625</v>
      </c>
    </row>
    <row r="386" customFormat="false" ht="13.8" hidden="false" customHeight="false" outlineLevel="0" collapsed="false">
      <c r="A386" s="5" t="s">
        <v>230</v>
      </c>
      <c r="B386" s="5" t="s">
        <v>683</v>
      </c>
      <c r="C386" s="5" t="s">
        <v>7</v>
      </c>
      <c r="D386" s="5" t="s">
        <v>674</v>
      </c>
      <c r="E386" s="5" t="s">
        <v>4</v>
      </c>
      <c r="F386" s="8" t="n">
        <v>172</v>
      </c>
      <c r="G386" s="0" t="n">
        <f aca="true">RAND()</f>
        <v>0.000718226412196607</v>
      </c>
      <c r="H386" s="0" t="n">
        <v>0.924607704182961</v>
      </c>
      <c r="J386" s="7" t="n">
        <f aca="false">(F386-$I$1)^2</f>
        <v>29584</v>
      </c>
      <c r="K386" s="3" t="n">
        <f aca="false">(F386-I$2)^2</f>
        <v>29584</v>
      </c>
      <c r="M386" s="0" t="n">
        <f aca="false">(F386-L$381)^2</f>
        <v>79.3212890625</v>
      </c>
    </row>
    <row r="387" customFormat="false" ht="13.8" hidden="false" customHeight="false" outlineLevel="0" collapsed="false">
      <c r="A387" s="5" t="s">
        <v>57</v>
      </c>
      <c r="B387" s="5" t="s">
        <v>684</v>
      </c>
      <c r="C387" s="5" t="s">
        <v>2</v>
      </c>
      <c r="D387" s="5" t="s">
        <v>674</v>
      </c>
      <c r="E387" s="5" t="s">
        <v>4</v>
      </c>
      <c r="F387" s="8" t="n">
        <v>175</v>
      </c>
      <c r="G387" s="0" t="n">
        <f aca="true">RAND()</f>
        <v>0.0558648342359069</v>
      </c>
      <c r="H387" s="0" t="n">
        <v>0.919182016507033</v>
      </c>
      <c r="J387" s="7" t="n">
        <f aca="false">(F387-$I$1)^2</f>
        <v>30625</v>
      </c>
      <c r="K387" s="3" t="n">
        <f aca="false">(F387-I$5)^2</f>
        <v>30625</v>
      </c>
      <c r="M387" s="0" t="n">
        <f aca="false">(F387-L$381)^2</f>
        <v>34.8837890625</v>
      </c>
    </row>
    <row r="388" customFormat="false" ht="13.8" hidden="false" customHeight="false" outlineLevel="0" collapsed="false">
      <c r="A388" s="5" t="s">
        <v>685</v>
      </c>
      <c r="B388" s="5" t="s">
        <v>686</v>
      </c>
      <c r="C388" s="5" t="s">
        <v>2</v>
      </c>
      <c r="D388" s="5" t="s">
        <v>674</v>
      </c>
      <c r="E388" s="5" t="s">
        <v>10</v>
      </c>
      <c r="F388" s="8" t="n">
        <v>180</v>
      </c>
      <c r="G388" s="0" t="n">
        <f aca="true">RAND()</f>
        <v>0.00961879537841164</v>
      </c>
      <c r="H388" s="0" t="n">
        <v>0.918591560247097</v>
      </c>
      <c r="J388" s="7" t="n">
        <f aca="false">(F388-$I$1)^2</f>
        <v>32400</v>
      </c>
      <c r="K388" s="3" t="n">
        <f aca="false">(F388-I$5)^2</f>
        <v>32400</v>
      </c>
      <c r="M388" s="0" t="n">
        <f aca="false">(F388-L$381)^2</f>
        <v>0.8212890625</v>
      </c>
    </row>
    <row r="389" customFormat="false" ht="13.8" hidden="false" customHeight="false" outlineLevel="0" collapsed="false">
      <c r="A389" s="5" t="s">
        <v>687</v>
      </c>
      <c r="B389" s="5" t="s">
        <v>688</v>
      </c>
      <c r="C389" s="5" t="s">
        <v>2</v>
      </c>
      <c r="D389" s="5" t="s">
        <v>674</v>
      </c>
      <c r="E389" s="5" t="s">
        <v>4</v>
      </c>
      <c r="F389" s="8" t="n">
        <v>187</v>
      </c>
      <c r="G389" s="0" t="n">
        <f aca="true">RAND()</f>
        <v>0.906951757540089</v>
      </c>
      <c r="H389" s="0" t="n">
        <v>0.915112651155759</v>
      </c>
      <c r="J389" s="7" t="n">
        <f aca="false">(F389-$I$1)^2</f>
        <v>34969</v>
      </c>
      <c r="K389" s="3" t="n">
        <f aca="false">(F389-I$5)^2</f>
        <v>34969</v>
      </c>
      <c r="M389" s="0" t="n">
        <f aca="false">(F389-L$381)^2</f>
        <v>37.1337890625</v>
      </c>
    </row>
    <row r="390" customFormat="false" ht="13.8" hidden="false" customHeight="false" outlineLevel="0" collapsed="false">
      <c r="A390" s="5" t="s">
        <v>689</v>
      </c>
      <c r="B390" s="5" t="s">
        <v>690</v>
      </c>
      <c r="C390" s="5" t="s">
        <v>7</v>
      </c>
      <c r="D390" s="5" t="s">
        <v>674</v>
      </c>
      <c r="E390" s="5" t="s">
        <v>10</v>
      </c>
      <c r="F390" s="8" t="n">
        <v>167</v>
      </c>
      <c r="G390" s="0" t="n">
        <f aca="true">RAND()</f>
        <v>0.738639042181908</v>
      </c>
      <c r="H390" s="0" t="n">
        <v>0.907304262738317</v>
      </c>
      <c r="J390" s="7" t="n">
        <f aca="false">(F390-$I$1)^2</f>
        <v>27889</v>
      </c>
      <c r="K390" s="3" t="n">
        <f aca="false">(F390-I$2)^2</f>
        <v>27889</v>
      </c>
      <c r="M390" s="0" t="n">
        <f aca="false">(F390-L$381)^2</f>
        <v>193.3837890625</v>
      </c>
    </row>
    <row r="391" customFormat="false" ht="13.8" hidden="false" customHeight="false" outlineLevel="0" collapsed="false">
      <c r="A391" s="5" t="s">
        <v>38</v>
      </c>
      <c r="B391" s="5" t="s">
        <v>691</v>
      </c>
      <c r="C391" s="5" t="s">
        <v>2</v>
      </c>
      <c r="D391" s="5" t="s">
        <v>674</v>
      </c>
      <c r="E391" s="5" t="s">
        <v>4</v>
      </c>
      <c r="F391" s="8" t="n">
        <v>190</v>
      </c>
      <c r="G391" s="0" t="n">
        <f aca="true">RAND()</f>
        <v>0.0579764841335332</v>
      </c>
      <c r="H391" s="0" t="n">
        <v>0.897208783336008</v>
      </c>
      <c r="J391" s="7" t="n">
        <f aca="false">(F391-$I$1)^2</f>
        <v>36100</v>
      </c>
      <c r="K391" s="3" t="n">
        <f aca="false">(F391-I$5)^2</f>
        <v>36100</v>
      </c>
      <c r="M391" s="0" t="n">
        <f aca="false">(F391-L$381)^2</f>
        <v>82.6962890625</v>
      </c>
    </row>
    <row r="392" customFormat="false" ht="13.8" hidden="false" customHeight="false" outlineLevel="0" collapsed="false">
      <c r="A392" s="5" t="s">
        <v>170</v>
      </c>
      <c r="B392" s="5" t="s">
        <v>692</v>
      </c>
      <c r="C392" s="5" t="s">
        <v>7</v>
      </c>
      <c r="D392" s="5" t="s">
        <v>674</v>
      </c>
      <c r="E392" s="5" t="s">
        <v>10</v>
      </c>
      <c r="F392" s="8" t="n">
        <v>162</v>
      </c>
      <c r="G392" s="0" t="n">
        <f aca="true">RAND()</f>
        <v>0.68071996497322</v>
      </c>
      <c r="H392" s="0" t="n">
        <v>0.894527989114178</v>
      </c>
      <c r="J392" s="7" t="n">
        <f aca="false">(F392-$I$1)^2</f>
        <v>26244</v>
      </c>
      <c r="K392" s="3" t="n">
        <f aca="false">(F392-I$2)^2</f>
        <v>26244</v>
      </c>
      <c r="M392" s="0" t="n">
        <f aca="false">(F392-L$381)^2</f>
        <v>357.4462890625</v>
      </c>
    </row>
    <row r="393" customFormat="false" ht="13.8" hidden="false" customHeight="false" outlineLevel="0" collapsed="false">
      <c r="A393" s="5" t="s">
        <v>109</v>
      </c>
      <c r="B393" s="5" t="s">
        <v>693</v>
      </c>
      <c r="C393" s="5" t="s">
        <v>7</v>
      </c>
      <c r="D393" s="5" t="s">
        <v>674</v>
      </c>
      <c r="E393" s="5" t="s">
        <v>4</v>
      </c>
      <c r="F393" s="8" t="n">
        <v>172</v>
      </c>
      <c r="G393" s="0" t="n">
        <f aca="true">RAND()</f>
        <v>0.63903424136625</v>
      </c>
      <c r="H393" s="0" t="n">
        <v>0.892451839733738</v>
      </c>
      <c r="J393" s="7" t="n">
        <f aca="false">(F393-$I$1)^2</f>
        <v>29584</v>
      </c>
      <c r="K393" s="3" t="n">
        <f aca="false">(F393-I$2)^2</f>
        <v>29584</v>
      </c>
      <c r="M393" s="0" t="n">
        <f aca="false">(F393-L$381)^2</f>
        <v>79.3212890625</v>
      </c>
      <c r="O393" s="9" t="n">
        <f aca="false">SUM(O380:O392)/16</f>
        <v>1425.5625</v>
      </c>
    </row>
    <row r="394" customFormat="false" ht="13.8" hidden="false" customHeight="false" outlineLevel="0" collapsed="false">
      <c r="A394" s="5" t="s">
        <v>694</v>
      </c>
      <c r="B394" s="5" t="s">
        <v>695</v>
      </c>
      <c r="C394" s="5" t="s">
        <v>7</v>
      </c>
      <c r="D394" s="5" t="s">
        <v>674</v>
      </c>
      <c r="E394" s="5" t="s">
        <v>10</v>
      </c>
      <c r="F394" s="8" t="n">
        <v>182</v>
      </c>
      <c r="G394" s="0" t="n">
        <f aca="true">RAND()</f>
        <v>0.136116741172663</v>
      </c>
      <c r="H394" s="0" t="n">
        <v>0.877457904605843</v>
      </c>
      <c r="J394" s="7" t="n">
        <f aca="false">(F394-$I$1)^2</f>
        <v>33124</v>
      </c>
      <c r="K394" s="3" t="n">
        <f aca="false">(F394-I$2)^2</f>
        <v>33124</v>
      </c>
      <c r="M394" s="0" t="n">
        <f aca="false">(F394-L$381)^2</f>
        <v>1.1962890625</v>
      </c>
    </row>
    <row r="395" customFormat="false" ht="13.8" hidden="false" customHeight="false" outlineLevel="0" collapsed="false">
      <c r="A395" s="5" t="s">
        <v>180</v>
      </c>
      <c r="B395" s="5" t="s">
        <v>696</v>
      </c>
      <c r="C395" s="5" t="s">
        <v>2</v>
      </c>
      <c r="D395" s="5" t="s">
        <v>674</v>
      </c>
      <c r="E395" s="5" t="s">
        <v>4</v>
      </c>
      <c r="F395" s="8" t="n">
        <v>175</v>
      </c>
      <c r="G395" s="0" t="n">
        <f aca="true">RAND()</f>
        <v>0.0627820746405911</v>
      </c>
      <c r="H395" s="0" t="n">
        <v>0.877007075901608</v>
      </c>
      <c r="J395" s="7" t="n">
        <f aca="false">(F395-$I$1)^2</f>
        <v>30625</v>
      </c>
      <c r="K395" s="3" t="n">
        <f aca="false">(F395-I$5)^2</f>
        <v>30625</v>
      </c>
      <c r="M395" s="0" t="n">
        <f aca="false">(F395-L$381)^2</f>
        <v>34.8837890625</v>
      </c>
    </row>
    <row r="396" customFormat="false" ht="13.8" hidden="false" customHeight="false" outlineLevel="0" collapsed="false">
      <c r="A396" s="5" t="s">
        <v>697</v>
      </c>
      <c r="B396" s="5" t="s">
        <v>698</v>
      </c>
      <c r="C396" s="5" t="s">
        <v>2</v>
      </c>
      <c r="D396" s="5" t="s">
        <v>674</v>
      </c>
      <c r="E396" s="5" t="s">
        <v>10</v>
      </c>
      <c r="F396" s="8" t="n">
        <v>185</v>
      </c>
      <c r="G396" s="0" t="n">
        <f aca="true">RAND()</f>
        <v>0.522286544292594</v>
      </c>
      <c r="H396" s="0" t="n">
        <v>0.875570776394766</v>
      </c>
      <c r="J396" s="7" t="n">
        <f aca="false">(F396-$I$1)^2</f>
        <v>34225</v>
      </c>
      <c r="K396" s="3" t="n">
        <f aca="false">(F396-I$5)^2</f>
        <v>34225</v>
      </c>
      <c r="M396" s="0" t="n">
        <f aca="false">(F396-L$381)^2</f>
        <v>16.7587890625</v>
      </c>
    </row>
    <row r="397" customFormat="false" ht="13.8" hidden="false" customHeight="false" outlineLevel="0" collapsed="false">
      <c r="A397" s="5" t="s">
        <v>699</v>
      </c>
      <c r="B397" s="5" t="s">
        <v>700</v>
      </c>
      <c r="C397" s="5" t="s">
        <v>2</v>
      </c>
      <c r="D397" s="5" t="s">
        <v>674</v>
      </c>
      <c r="E397" s="5" t="s">
        <v>4</v>
      </c>
      <c r="F397" s="8" t="n">
        <v>190</v>
      </c>
      <c r="G397" s="0" t="n">
        <f aca="true">RAND()</f>
        <v>0.639871650959005</v>
      </c>
      <c r="H397" s="0" t="n">
        <v>0.873761520681568</v>
      </c>
      <c r="J397" s="7" t="n">
        <f aca="false">(F397-$I$1)^2</f>
        <v>36100</v>
      </c>
      <c r="K397" s="3" t="n">
        <f aca="false">(F397-I$5)^2</f>
        <v>36100</v>
      </c>
      <c r="M397" s="0" t="n">
        <f aca="false">(F397-L$381)^2</f>
        <v>82.6962890625</v>
      </c>
    </row>
    <row r="398" customFormat="false" ht="13.8" hidden="false" customHeight="false" outlineLevel="0" collapsed="false">
      <c r="A398" s="5" t="s">
        <v>701</v>
      </c>
      <c r="B398" s="5" t="s">
        <v>702</v>
      </c>
      <c r="C398" s="5" t="s">
        <v>2</v>
      </c>
      <c r="D398" s="5" t="s">
        <v>674</v>
      </c>
      <c r="E398" s="5" t="s">
        <v>10</v>
      </c>
      <c r="F398" s="8" t="n">
        <v>177</v>
      </c>
      <c r="G398" s="0" t="n">
        <f aca="true">RAND()</f>
        <v>0.664233610720768</v>
      </c>
      <c r="H398" s="0" t="n">
        <v>0.84749834270398</v>
      </c>
      <c r="J398" s="7" t="n">
        <f aca="false">(F398-$I$1)^2</f>
        <v>31329</v>
      </c>
      <c r="K398" s="3" t="n">
        <f aca="false">(F398-I$5)^2</f>
        <v>31329</v>
      </c>
      <c r="M398" s="0" t="n">
        <f aca="false">(F398-L$381)^2</f>
        <v>15.2587890625</v>
      </c>
    </row>
    <row r="399" customFormat="false" ht="13.8" hidden="false" customHeight="false" outlineLevel="0" collapsed="false">
      <c r="A399" s="5" t="s">
        <v>703</v>
      </c>
      <c r="B399" s="5" t="s">
        <v>704</v>
      </c>
      <c r="C399" s="5" t="s">
        <v>2</v>
      </c>
      <c r="D399" s="5" t="s">
        <v>674</v>
      </c>
      <c r="E399" s="5" t="s">
        <v>4</v>
      </c>
      <c r="F399" s="8" t="n">
        <v>193</v>
      </c>
      <c r="G399" s="0" t="n">
        <f aca="true">RAND()</f>
        <v>0.741668890716512</v>
      </c>
      <c r="H399" s="0" t="n">
        <v>0.833013896640052</v>
      </c>
      <c r="J399" s="7" t="n">
        <f aca="false">(F399-$I$1)^2</f>
        <v>37249</v>
      </c>
      <c r="K399" s="3" t="n">
        <f aca="false">(F399-I$5)^2</f>
        <v>37249</v>
      </c>
      <c r="M399" s="0" t="n">
        <f aca="false">(F399-L$381)^2</f>
        <v>146.2587890625</v>
      </c>
    </row>
    <row r="400" customFormat="false" ht="13.8" hidden="false" customHeight="false" outlineLevel="0" collapsed="false">
      <c r="A400" s="5" t="s">
        <v>705</v>
      </c>
      <c r="B400" s="5" t="s">
        <v>706</v>
      </c>
      <c r="C400" s="5" t="s">
        <v>2</v>
      </c>
      <c r="D400" s="5" t="s">
        <v>674</v>
      </c>
      <c r="E400" s="5" t="s">
        <v>4</v>
      </c>
      <c r="F400" s="8" t="n">
        <v>190</v>
      </c>
      <c r="G400" s="0" t="n">
        <f aca="true">RAND()</f>
        <v>0.0299699383871017</v>
      </c>
      <c r="H400" s="0" t="n">
        <v>0.82799862263275</v>
      </c>
      <c r="J400" s="7" t="n">
        <f aca="false">(F400-$I$1)^2</f>
        <v>36100</v>
      </c>
      <c r="K400" s="3" t="n">
        <f aca="false">(F400-I$5)^2</f>
        <v>36100</v>
      </c>
      <c r="M400" s="0" t="n">
        <f aca="false">(F400-L$381)^2</f>
        <v>82.6962890625</v>
      </c>
    </row>
    <row r="401" customFormat="false" ht="13.8" hidden="false" customHeight="false" outlineLevel="0" collapsed="false">
      <c r="A401" s="5" t="s">
        <v>707</v>
      </c>
      <c r="B401" s="5" t="s">
        <v>708</v>
      </c>
      <c r="C401" s="5" t="s">
        <v>2</v>
      </c>
      <c r="D401" s="5" t="s">
        <v>674</v>
      </c>
      <c r="E401" s="5" t="s">
        <v>10</v>
      </c>
      <c r="F401" s="8" t="n">
        <v>185</v>
      </c>
      <c r="G401" s="0" t="n">
        <f aca="true">RAND()</f>
        <v>0.118844387529889</v>
      </c>
      <c r="H401" s="0" t="n">
        <v>0.825131377504723</v>
      </c>
      <c r="J401" s="7" t="n">
        <f aca="false">(F401-$I$1)^2</f>
        <v>34225</v>
      </c>
      <c r="K401" s="3" t="n">
        <f aca="false">(F401-I$5)^2</f>
        <v>34225</v>
      </c>
      <c r="M401" s="0" t="n">
        <f aca="false">(F401-L$381)^2</f>
        <v>16.7587890625</v>
      </c>
    </row>
    <row r="402" customFormat="false" ht="13.8" hidden="false" customHeight="false" outlineLevel="0" collapsed="false">
      <c r="A402" s="5" t="s">
        <v>709</v>
      </c>
      <c r="B402" s="5" t="s">
        <v>710</v>
      </c>
      <c r="C402" s="5" t="s">
        <v>2</v>
      </c>
      <c r="D402" s="5" t="s">
        <v>674</v>
      </c>
      <c r="E402" s="5" t="s">
        <v>10</v>
      </c>
      <c r="F402" s="8" t="n">
        <v>172</v>
      </c>
      <c r="G402" s="0" t="n">
        <f aca="true">RAND()</f>
        <v>0.445879614269926</v>
      </c>
      <c r="H402" s="0" t="n">
        <v>0.820512324957874</v>
      </c>
      <c r="J402" s="7" t="n">
        <f aca="false">(F402-$I$1)^2</f>
        <v>29584</v>
      </c>
      <c r="K402" s="3" t="n">
        <f aca="false">(F402-I$5)^2</f>
        <v>29584</v>
      </c>
      <c r="M402" s="0" t="n">
        <f aca="false">(F402-L$381)^2</f>
        <v>79.3212890625</v>
      </c>
    </row>
    <row r="403" customFormat="false" ht="13.8" hidden="false" customHeight="false" outlineLevel="0" collapsed="false">
      <c r="A403" s="5" t="s">
        <v>445</v>
      </c>
      <c r="B403" s="5" t="s">
        <v>711</v>
      </c>
      <c r="C403" s="5" t="s">
        <v>2</v>
      </c>
      <c r="D403" s="5" t="s">
        <v>674</v>
      </c>
      <c r="E403" s="5" t="s">
        <v>4</v>
      </c>
      <c r="F403" s="8" t="n">
        <v>200</v>
      </c>
      <c r="G403" s="0" t="n">
        <f aca="true">RAND()</f>
        <v>0.517321759736599</v>
      </c>
      <c r="H403" s="0" t="n">
        <v>0.796098130289732</v>
      </c>
      <c r="J403" s="7" t="n">
        <f aca="false">(F403-$I$1)^2</f>
        <v>40000</v>
      </c>
      <c r="K403" s="3" t="n">
        <f aca="false">(F403-I$5)^2</f>
        <v>40000</v>
      </c>
      <c r="M403" s="0" t="n">
        <f aca="false">(F403-L$381)^2</f>
        <v>364.5712890625</v>
      </c>
    </row>
    <row r="404" customFormat="false" ht="23.85" hidden="false" customHeight="false" outlineLevel="0" collapsed="false">
      <c r="A404" s="5" t="s">
        <v>712</v>
      </c>
      <c r="B404" s="5" t="s">
        <v>192</v>
      </c>
      <c r="C404" s="5" t="s">
        <v>2</v>
      </c>
      <c r="D404" s="12" t="s">
        <v>674</v>
      </c>
      <c r="E404" s="5" t="s">
        <v>4</v>
      </c>
      <c r="F404" s="8" t="n">
        <v>177</v>
      </c>
      <c r="G404" s="0" t="n">
        <f aca="true">RAND()</f>
        <v>0.2458717132295</v>
      </c>
      <c r="H404" s="0" t="n">
        <v>0.794939753746646</v>
      </c>
      <c r="J404" s="7" t="n">
        <f aca="false">(F404-$I$1)^2</f>
        <v>31329</v>
      </c>
      <c r="K404" s="3" t="n">
        <f aca="false">(F404-I$5)^2</f>
        <v>31329</v>
      </c>
      <c r="M404" s="0" t="n">
        <f aca="false">(F404-L$381)^2</f>
        <v>15.2587890625</v>
      </c>
    </row>
    <row r="405" customFormat="false" ht="13.8" hidden="false" customHeight="false" outlineLevel="0" collapsed="false">
      <c r="A405" s="5" t="s">
        <v>304</v>
      </c>
      <c r="B405" s="5" t="s">
        <v>713</v>
      </c>
      <c r="C405" s="5" t="s">
        <v>2</v>
      </c>
      <c r="D405" s="5" t="s">
        <v>674</v>
      </c>
      <c r="E405" s="5" t="s">
        <v>4</v>
      </c>
      <c r="F405" s="8" t="n">
        <v>190</v>
      </c>
      <c r="G405" s="0" t="n">
        <f aca="true">RAND()</f>
        <v>0.131589104533935</v>
      </c>
      <c r="H405" s="0" t="n">
        <v>0.793320497066051</v>
      </c>
      <c r="J405" s="7" t="n">
        <f aca="false">(F405-$I$1)^2</f>
        <v>36100</v>
      </c>
      <c r="K405" s="3" t="n">
        <f aca="false">(F405-I$5)^2</f>
        <v>36100</v>
      </c>
      <c r="M405" s="0" t="n">
        <f aca="false">(F405-L$381)^2</f>
        <v>82.6962890625</v>
      </c>
    </row>
    <row r="406" customFormat="false" ht="13.8" hidden="false" customHeight="false" outlineLevel="0" collapsed="false">
      <c r="A406" s="5" t="s">
        <v>714</v>
      </c>
      <c r="B406" s="5" t="s">
        <v>715</v>
      </c>
      <c r="C406" s="5" t="s">
        <v>2</v>
      </c>
      <c r="D406" s="5" t="s">
        <v>674</v>
      </c>
      <c r="E406" s="5" t="s">
        <v>4</v>
      </c>
      <c r="F406" s="8" t="n">
        <v>182</v>
      </c>
      <c r="G406" s="0" t="n">
        <f aca="true">RAND()</f>
        <v>0.202791939872666</v>
      </c>
      <c r="H406" s="0" t="n">
        <v>0.774318570620989</v>
      </c>
      <c r="J406" s="7" t="n">
        <f aca="false">(F406-$I$1)^2</f>
        <v>33124</v>
      </c>
      <c r="K406" s="3" t="n">
        <f aca="false">(F406-I$5)^2</f>
        <v>33124</v>
      </c>
      <c r="M406" s="0" t="n">
        <f aca="false">(F406-L$381)^2</f>
        <v>1.1962890625</v>
      </c>
    </row>
    <row r="407" customFormat="false" ht="13.8" hidden="false" customHeight="false" outlineLevel="0" collapsed="false">
      <c r="A407" s="5" t="s">
        <v>716</v>
      </c>
      <c r="B407" s="5" t="s">
        <v>717</v>
      </c>
      <c r="C407" s="5" t="s">
        <v>7</v>
      </c>
      <c r="D407" s="5" t="s">
        <v>674</v>
      </c>
      <c r="E407" s="5" t="s">
        <v>4</v>
      </c>
      <c r="F407" s="8" t="n">
        <v>180</v>
      </c>
      <c r="G407" s="0" t="n">
        <f aca="true">RAND()</f>
        <v>0.737528623785388</v>
      </c>
      <c r="H407" s="0" t="n">
        <v>0.770023820687858</v>
      </c>
      <c r="J407" s="7" t="n">
        <f aca="false">(F407-$I$1)^2</f>
        <v>32400</v>
      </c>
      <c r="K407" s="3" t="n">
        <f aca="false">(F407-I$2)^2</f>
        <v>32400</v>
      </c>
      <c r="M407" s="0" t="n">
        <f aca="false">(F407-L$381)^2</f>
        <v>0.8212890625</v>
      </c>
    </row>
    <row r="408" customFormat="false" ht="13.8" hidden="false" customHeight="false" outlineLevel="0" collapsed="false">
      <c r="A408" s="5" t="s">
        <v>718</v>
      </c>
      <c r="B408" s="5" t="s">
        <v>719</v>
      </c>
      <c r="C408" s="5" t="s">
        <v>2</v>
      </c>
      <c r="D408" s="5" t="s">
        <v>674</v>
      </c>
      <c r="E408" s="5" t="s">
        <v>10</v>
      </c>
      <c r="F408" s="8" t="n">
        <v>180</v>
      </c>
      <c r="G408" s="0" t="n">
        <f aca="true">RAND()</f>
        <v>0.469057778336347</v>
      </c>
      <c r="H408" s="0" t="n">
        <v>0.768225220330974</v>
      </c>
      <c r="J408" s="7" t="n">
        <f aca="false">(F408-$I$1)^2</f>
        <v>32400</v>
      </c>
      <c r="K408" s="3" t="n">
        <f aca="false">(F408-I$5)^2</f>
        <v>32400</v>
      </c>
      <c r="M408" s="0" t="n">
        <f aca="false">(F408-L$381)^2</f>
        <v>0.8212890625</v>
      </c>
    </row>
    <row r="409" customFormat="false" ht="13.8" hidden="false" customHeight="false" outlineLevel="0" collapsed="false">
      <c r="A409" s="5" t="s">
        <v>720</v>
      </c>
      <c r="B409" s="5" t="s">
        <v>156</v>
      </c>
      <c r="C409" s="5" t="s">
        <v>7</v>
      </c>
      <c r="D409" s="5" t="s">
        <v>674</v>
      </c>
      <c r="E409" s="5" t="s">
        <v>4</v>
      </c>
      <c r="F409" s="8" t="n">
        <v>175</v>
      </c>
      <c r="G409" s="0" t="n">
        <f aca="true">RAND()</f>
        <v>0.519961165458412</v>
      </c>
      <c r="H409" s="0" t="n">
        <v>0.749702457285784</v>
      </c>
      <c r="J409" s="7" t="n">
        <f aca="false">(F409-$I$1)^2</f>
        <v>30625</v>
      </c>
      <c r="K409" s="3" t="n">
        <f aca="false">(F409-I$2)^2</f>
        <v>30625</v>
      </c>
      <c r="M409" s="0" t="n">
        <f aca="false">(F409-L$381)^2</f>
        <v>34.8837890625</v>
      </c>
    </row>
    <row r="410" customFormat="false" ht="13.8" hidden="false" customHeight="false" outlineLevel="0" collapsed="false">
      <c r="A410" s="5" t="s">
        <v>180</v>
      </c>
      <c r="B410" s="5" t="s">
        <v>721</v>
      </c>
      <c r="C410" s="5" t="s">
        <v>2</v>
      </c>
      <c r="D410" s="5" t="s">
        <v>674</v>
      </c>
      <c r="E410" s="5" t="s">
        <v>10</v>
      </c>
      <c r="F410" s="8" t="n">
        <v>185</v>
      </c>
      <c r="G410" s="0" t="n">
        <f aca="true">RAND()</f>
        <v>0.906070545882938</v>
      </c>
      <c r="H410" s="0" t="n">
        <v>0.746211237379661</v>
      </c>
      <c r="J410" s="7" t="n">
        <f aca="false">(F410-$I$1)^2</f>
        <v>34225</v>
      </c>
      <c r="K410" s="3" t="n">
        <f aca="false">(F410-I$5)^2</f>
        <v>34225</v>
      </c>
      <c r="M410" s="0" t="n">
        <f aca="false">(F410-L$381)^2</f>
        <v>16.7587890625</v>
      </c>
    </row>
    <row r="411" customFormat="false" ht="13.8" hidden="false" customHeight="false" outlineLevel="0" collapsed="false">
      <c r="A411" s="5" t="s">
        <v>722</v>
      </c>
      <c r="B411" s="5" t="s">
        <v>723</v>
      </c>
      <c r="C411" s="5" t="s">
        <v>7</v>
      </c>
      <c r="D411" s="5" t="s">
        <v>674</v>
      </c>
      <c r="E411" s="5" t="s">
        <v>4</v>
      </c>
      <c r="F411" s="8" t="n">
        <v>170</v>
      </c>
      <c r="G411" s="0" t="n">
        <f aca="true">RAND()</f>
        <v>0.579198700160079</v>
      </c>
      <c r="H411" s="0" t="n">
        <v>0.734416414335971</v>
      </c>
      <c r="J411" s="7" t="n">
        <f aca="false">(F411-$I$1)^2</f>
        <v>28900</v>
      </c>
      <c r="K411" s="3" t="n">
        <f aca="false">(F411-I$2)^2</f>
        <v>28900</v>
      </c>
      <c r="M411" s="0" t="n">
        <f aca="false">(F411-L$381)^2</f>
        <v>118.9462890625</v>
      </c>
    </row>
    <row r="412" customFormat="false" ht="13.8" hidden="false" customHeight="false" outlineLevel="0" collapsed="false">
      <c r="A412" s="5" t="s">
        <v>724</v>
      </c>
      <c r="B412" s="5" t="s">
        <v>725</v>
      </c>
      <c r="C412" s="5" t="s">
        <v>7</v>
      </c>
      <c r="D412" s="5" t="s">
        <v>674</v>
      </c>
      <c r="E412" s="5" t="s">
        <v>4</v>
      </c>
      <c r="F412" s="8" t="n">
        <v>182</v>
      </c>
      <c r="G412" s="0" t="n">
        <f aca="true">RAND()</f>
        <v>0.302604745409806</v>
      </c>
      <c r="H412" s="0" t="n">
        <v>0.734207360015987</v>
      </c>
      <c r="J412" s="7" t="n">
        <f aca="false">(F412-$I$1)^2</f>
        <v>33124</v>
      </c>
      <c r="K412" s="3" t="n">
        <f aca="false">(F412-I$2)^2</f>
        <v>33124</v>
      </c>
      <c r="M412" s="9" t="n">
        <f aca="false">SUM(M399:M411)/32</f>
        <v>30.0309143066406</v>
      </c>
    </row>
    <row r="413" customFormat="false" ht="13.8" hidden="false" customHeight="false" outlineLevel="0" collapsed="false">
      <c r="A413" s="5" t="s">
        <v>726</v>
      </c>
      <c r="B413" s="5" t="s">
        <v>727</v>
      </c>
      <c r="C413" s="5" t="s">
        <v>2</v>
      </c>
      <c r="D413" s="5" t="s">
        <v>674</v>
      </c>
      <c r="E413" s="5" t="s">
        <v>10</v>
      </c>
      <c r="F413" s="8" t="n">
        <v>175</v>
      </c>
      <c r="G413" s="0" t="n">
        <f aca="true">RAND()</f>
        <v>0.753403020507289</v>
      </c>
      <c r="H413" s="0" t="n">
        <v>0.722783408577958</v>
      </c>
      <c r="J413" s="7" t="n">
        <f aca="false">(F413-$I$1)^2</f>
        <v>30625</v>
      </c>
      <c r="K413" s="3" t="n">
        <f aca="false">(F413-I$5)^2</f>
        <v>30625</v>
      </c>
    </row>
    <row r="414" customFormat="false" ht="13.8" hidden="false" customHeight="false" outlineLevel="0" collapsed="false">
      <c r="A414" s="5" t="s">
        <v>728</v>
      </c>
      <c r="B414" s="5" t="s">
        <v>729</v>
      </c>
      <c r="C414" s="5" t="s">
        <v>7</v>
      </c>
      <c r="D414" s="5" t="s">
        <v>674</v>
      </c>
      <c r="E414" s="5" t="s">
        <v>10</v>
      </c>
      <c r="F414" s="8" t="n">
        <v>165</v>
      </c>
      <c r="G414" s="0" t="n">
        <f aca="true">RAND()</f>
        <v>0.465080064670629</v>
      </c>
      <c r="H414" s="0" t="n">
        <v>0.707066090361667</v>
      </c>
      <c r="J414" s="7" t="n">
        <f aca="false">(F414-$I$1)^2</f>
        <v>27225</v>
      </c>
      <c r="K414" s="3" t="n">
        <f aca="false">(F414-I$2)^2</f>
        <v>27225</v>
      </c>
    </row>
    <row r="415" customFormat="false" ht="13.8" hidden="false" customHeight="false" outlineLevel="0" collapsed="false">
      <c r="A415" s="5" t="s">
        <v>730</v>
      </c>
      <c r="B415" s="5" t="s">
        <v>339</v>
      </c>
      <c r="C415" s="5" t="s">
        <v>7</v>
      </c>
      <c r="D415" s="5" t="s">
        <v>674</v>
      </c>
      <c r="E415" s="5" t="s">
        <v>10</v>
      </c>
      <c r="F415" s="8" t="n">
        <v>175</v>
      </c>
      <c r="G415" s="0" t="n">
        <f aca="true">RAND()</f>
        <v>0.772062258999524</v>
      </c>
      <c r="H415" s="0" t="n">
        <v>0.687790638174242</v>
      </c>
      <c r="J415" s="7" t="n">
        <f aca="false">(F415-$I$1)^2</f>
        <v>30625</v>
      </c>
      <c r="K415" s="3" t="n">
        <f aca="false">(F415-I$2)^2</f>
        <v>30625</v>
      </c>
    </row>
    <row r="416" customFormat="false" ht="13.8" hidden="false" customHeight="false" outlineLevel="0" collapsed="false">
      <c r="A416" s="5" t="s">
        <v>0</v>
      </c>
      <c r="B416" s="5" t="s">
        <v>731</v>
      </c>
      <c r="C416" s="5" t="s">
        <v>2</v>
      </c>
      <c r="D416" s="5" t="s">
        <v>674</v>
      </c>
      <c r="E416" s="5" t="s">
        <v>4</v>
      </c>
      <c r="F416" s="8" t="n">
        <v>193</v>
      </c>
      <c r="G416" s="0" t="n">
        <f aca="true">RAND()</f>
        <v>0.783874832459884</v>
      </c>
      <c r="H416" s="0" t="n">
        <v>0.686290733376876</v>
      </c>
      <c r="J416" s="7" t="n">
        <f aca="false">(F416-$I$1)^2</f>
        <v>37249</v>
      </c>
      <c r="K416" s="3" t="n">
        <f aca="false">(F416-I$5)^2</f>
        <v>37249</v>
      </c>
    </row>
    <row r="417" customFormat="false" ht="13.8" hidden="false" customHeight="false" outlineLevel="0" collapsed="false">
      <c r="A417" s="5" t="s">
        <v>230</v>
      </c>
      <c r="B417" s="5" t="s">
        <v>732</v>
      </c>
      <c r="C417" s="5" t="s">
        <v>7</v>
      </c>
      <c r="D417" s="5" t="s">
        <v>674</v>
      </c>
      <c r="E417" s="5" t="s">
        <v>4</v>
      </c>
      <c r="F417" s="8" t="n">
        <v>170</v>
      </c>
      <c r="G417" s="0" t="n">
        <f aca="true">RAND()</f>
        <v>0.714737548207151</v>
      </c>
      <c r="H417" s="0" t="n">
        <v>0.681136888611516</v>
      </c>
      <c r="J417" s="7" t="n">
        <f aca="false">(F417-$I$1)^2</f>
        <v>28900</v>
      </c>
      <c r="K417" s="3" t="n">
        <f aca="false">(F417-I$2)^2</f>
        <v>28900</v>
      </c>
    </row>
    <row r="418" customFormat="false" ht="13.8" hidden="false" customHeight="false" outlineLevel="0" collapsed="false">
      <c r="A418" s="5" t="s">
        <v>733</v>
      </c>
      <c r="B418" s="5" t="s">
        <v>734</v>
      </c>
      <c r="C418" s="5" t="s">
        <v>2</v>
      </c>
      <c r="D418" s="5" t="s">
        <v>674</v>
      </c>
      <c r="E418" s="5" t="s">
        <v>4</v>
      </c>
      <c r="F418" s="8" t="n">
        <v>182</v>
      </c>
      <c r="G418" s="0" t="n">
        <f aca="true">RAND()</f>
        <v>0.167749606203289</v>
      </c>
      <c r="H418" s="0" t="n">
        <v>0.681010747153537</v>
      </c>
      <c r="J418" s="7" t="n">
        <f aca="false">(F418-$I$1)^2</f>
        <v>33124</v>
      </c>
      <c r="K418" s="3" t="n">
        <f aca="false">(F418-I$5)^2</f>
        <v>33124</v>
      </c>
    </row>
    <row r="419" customFormat="false" ht="13.8" hidden="false" customHeight="false" outlineLevel="0" collapsed="false">
      <c r="A419" s="5" t="s">
        <v>735</v>
      </c>
      <c r="B419" s="5" t="s">
        <v>736</v>
      </c>
      <c r="C419" s="5" t="s">
        <v>7</v>
      </c>
      <c r="D419" s="5" t="s">
        <v>674</v>
      </c>
      <c r="E419" s="5" t="s">
        <v>10</v>
      </c>
      <c r="F419" s="8" t="n">
        <v>170</v>
      </c>
      <c r="G419" s="0" t="n">
        <f aca="true">RAND()</f>
        <v>0.212085351030756</v>
      </c>
      <c r="H419" s="0" t="n">
        <v>0.674618475591959</v>
      </c>
      <c r="J419" s="7" t="n">
        <f aca="false">(F419-$I$1)^2</f>
        <v>28900</v>
      </c>
      <c r="K419" s="3" t="n">
        <f aca="false">(F419-I$2)^2</f>
        <v>28900</v>
      </c>
    </row>
    <row r="420" customFormat="false" ht="13.8" hidden="false" customHeight="false" outlineLevel="0" collapsed="false">
      <c r="A420" s="5" t="s">
        <v>254</v>
      </c>
      <c r="B420" s="5" t="s">
        <v>737</v>
      </c>
      <c r="C420" s="5" t="s">
        <v>7</v>
      </c>
      <c r="D420" s="5" t="s">
        <v>674</v>
      </c>
      <c r="E420" s="5" t="s">
        <v>4</v>
      </c>
      <c r="F420" s="8" t="n">
        <v>177</v>
      </c>
      <c r="G420" s="0" t="n">
        <f aca="true">RAND()</f>
        <v>0.727633951394025</v>
      </c>
      <c r="H420" s="0" t="n">
        <v>0.672741515207491</v>
      </c>
      <c r="J420" s="7" t="n">
        <f aca="false">(F420-$I$1)^2</f>
        <v>31329</v>
      </c>
      <c r="K420" s="3" t="n">
        <f aca="false">(F420-I$2)^2</f>
        <v>31329</v>
      </c>
    </row>
    <row r="421" customFormat="false" ht="13.8" hidden="false" customHeight="false" outlineLevel="0" collapsed="false">
      <c r="A421" s="5" t="s">
        <v>738</v>
      </c>
      <c r="B421" s="5" t="s">
        <v>739</v>
      </c>
      <c r="C421" s="5" t="s">
        <v>7</v>
      </c>
      <c r="D421" s="5" t="s">
        <v>674</v>
      </c>
      <c r="E421" s="5" t="s">
        <v>4</v>
      </c>
      <c r="F421" s="8" t="n">
        <v>160</v>
      </c>
      <c r="G421" s="0" t="n">
        <f aca="true">RAND()</f>
        <v>0.336289909423143</v>
      </c>
      <c r="H421" s="0" t="n">
        <v>0.662021816201907</v>
      </c>
      <c r="J421" s="7" t="n">
        <f aca="false">(F421-$I$1)^2</f>
        <v>25600</v>
      </c>
      <c r="K421" s="3" t="n">
        <f aca="false">(F421-I$2)^2</f>
        <v>25600</v>
      </c>
    </row>
    <row r="422" customFormat="false" ht="13.8" hidden="false" customHeight="false" outlineLevel="0" collapsed="false">
      <c r="A422" s="5" t="s">
        <v>740</v>
      </c>
      <c r="B422" s="5" t="s">
        <v>741</v>
      </c>
      <c r="C422" s="5" t="s">
        <v>7</v>
      </c>
      <c r="D422" s="5" t="s">
        <v>674</v>
      </c>
      <c r="E422" s="5" t="s">
        <v>4</v>
      </c>
      <c r="F422" s="8" t="n">
        <v>175</v>
      </c>
      <c r="G422" s="0" t="n">
        <f aca="true">RAND()</f>
        <v>0.527258262292321</v>
      </c>
      <c r="H422" s="0" t="n">
        <v>0.65575086641412</v>
      </c>
      <c r="J422" s="7" t="n">
        <f aca="false">(F422-$I$1)^2</f>
        <v>30625</v>
      </c>
      <c r="K422" s="3" t="n">
        <f aca="false">(F422-I$2)^2</f>
        <v>30625</v>
      </c>
    </row>
    <row r="423" customFormat="false" ht="13.8" hidden="false" customHeight="false" outlineLevel="0" collapsed="false">
      <c r="A423" s="5" t="s">
        <v>742</v>
      </c>
      <c r="B423" s="5" t="s">
        <v>325</v>
      </c>
      <c r="C423" s="5" t="s">
        <v>2</v>
      </c>
      <c r="D423" s="5" t="s">
        <v>674</v>
      </c>
      <c r="E423" s="5" t="s">
        <v>4</v>
      </c>
      <c r="F423" s="8" t="n">
        <v>180</v>
      </c>
      <c r="G423" s="0" t="n">
        <f aca="true">RAND()</f>
        <v>0.0617928914623229</v>
      </c>
      <c r="H423" s="0" t="n">
        <v>0.650055094262072</v>
      </c>
      <c r="J423" s="7" t="n">
        <f aca="false">(F423-$I$1)^2</f>
        <v>32400</v>
      </c>
      <c r="K423" s="3" t="n">
        <f aca="false">(F423-I$5)^2</f>
        <v>32400</v>
      </c>
    </row>
    <row r="424" customFormat="false" ht="13.8" hidden="false" customHeight="false" outlineLevel="0" collapsed="false">
      <c r="A424" s="5" t="s">
        <v>743</v>
      </c>
      <c r="B424" s="5" t="s">
        <v>744</v>
      </c>
      <c r="C424" s="5" t="s">
        <v>7</v>
      </c>
      <c r="D424" s="5" t="s">
        <v>674</v>
      </c>
      <c r="E424" s="5" t="s">
        <v>4</v>
      </c>
      <c r="F424" s="8" t="n">
        <v>175</v>
      </c>
      <c r="G424" s="0" t="n">
        <f aca="true">RAND()</f>
        <v>0.704710386535141</v>
      </c>
      <c r="H424" s="0" t="n">
        <v>0.647469298596023</v>
      </c>
      <c r="J424" s="7" t="n">
        <f aca="false">(F424-$I$1)^2</f>
        <v>30625</v>
      </c>
      <c r="K424" s="3" t="n">
        <f aca="false">(F424-I$2)^2</f>
        <v>30625</v>
      </c>
    </row>
    <row r="425" customFormat="false" ht="13.8" hidden="false" customHeight="false" outlineLevel="0" collapsed="false">
      <c r="A425" s="5" t="s">
        <v>745</v>
      </c>
      <c r="B425" s="5" t="s">
        <v>746</v>
      </c>
      <c r="C425" s="5" t="s">
        <v>7</v>
      </c>
      <c r="D425" s="5" t="s">
        <v>674</v>
      </c>
      <c r="E425" s="5" t="s">
        <v>10</v>
      </c>
      <c r="F425" s="8" t="n">
        <v>167</v>
      </c>
      <c r="G425" s="0" t="n">
        <f aca="true">RAND()</f>
        <v>0.570070823932609</v>
      </c>
      <c r="H425" s="0" t="n">
        <v>0.64395224426324</v>
      </c>
      <c r="J425" s="7" t="n">
        <f aca="false">(F425-$I$1)^2</f>
        <v>27889</v>
      </c>
      <c r="K425" s="3" t="n">
        <f aca="false">(F425-I$2)^2</f>
        <v>27889</v>
      </c>
    </row>
    <row r="426" customFormat="false" ht="13.8" hidden="false" customHeight="false" outlineLevel="0" collapsed="false">
      <c r="A426" s="5" t="s">
        <v>335</v>
      </c>
      <c r="B426" s="5" t="s">
        <v>747</v>
      </c>
      <c r="C426" s="5" t="s">
        <v>2</v>
      </c>
      <c r="D426" s="5" t="s">
        <v>674</v>
      </c>
      <c r="E426" s="5" t="s">
        <v>10</v>
      </c>
      <c r="F426" s="8" t="n">
        <v>193</v>
      </c>
      <c r="G426" s="0" t="n">
        <f aca="true">RAND()</f>
        <v>0.225759743669018</v>
      </c>
      <c r="H426" s="0" t="n">
        <v>0.641319449905295</v>
      </c>
      <c r="J426" s="7" t="n">
        <f aca="false">(F426-$I$1)^2</f>
        <v>37249</v>
      </c>
      <c r="K426" s="3" t="n">
        <f aca="false">(F426-I$5)^2</f>
        <v>37249</v>
      </c>
    </row>
    <row r="427" customFormat="false" ht="13.8" hidden="false" customHeight="false" outlineLevel="0" collapsed="false">
      <c r="A427" s="5" t="s">
        <v>748</v>
      </c>
      <c r="B427" s="5" t="s">
        <v>749</v>
      </c>
      <c r="C427" s="5" t="s">
        <v>7</v>
      </c>
      <c r="D427" s="5" t="s">
        <v>674</v>
      </c>
      <c r="E427" s="5" t="s">
        <v>10</v>
      </c>
      <c r="F427" s="8" t="n">
        <v>165</v>
      </c>
      <c r="G427" s="0" t="n">
        <f aca="true">RAND()</f>
        <v>0.804845059825675</v>
      </c>
      <c r="H427" s="0" t="n">
        <v>0.635844711473871</v>
      </c>
      <c r="J427" s="7" t="n">
        <f aca="false">(F427-$I$1)^2</f>
        <v>27225</v>
      </c>
      <c r="K427" s="3" t="n">
        <f aca="false">(F427-I$2)^2</f>
        <v>27225</v>
      </c>
    </row>
    <row r="428" customFormat="false" ht="13.8" hidden="false" customHeight="false" outlineLevel="0" collapsed="false">
      <c r="A428" s="5" t="s">
        <v>750</v>
      </c>
      <c r="B428" s="5" t="s">
        <v>751</v>
      </c>
      <c r="C428" s="5" t="s">
        <v>2</v>
      </c>
      <c r="D428" s="5" t="s">
        <v>674</v>
      </c>
      <c r="E428" s="5" t="s">
        <v>4</v>
      </c>
      <c r="F428" s="8" t="n">
        <v>187</v>
      </c>
      <c r="G428" s="0" t="n">
        <f aca="true">RAND()</f>
        <v>0.154725223615933</v>
      </c>
      <c r="H428" s="0" t="n">
        <v>0.632122301826898</v>
      </c>
      <c r="J428" s="7" t="n">
        <f aca="false">(F428-$I$1)^2</f>
        <v>34969</v>
      </c>
      <c r="K428" s="3" t="n">
        <f aca="false">(F428-I$5)^2</f>
        <v>34969</v>
      </c>
    </row>
    <row r="429" customFormat="false" ht="13.8" hidden="false" customHeight="false" outlineLevel="0" collapsed="false">
      <c r="A429" s="5" t="s">
        <v>752</v>
      </c>
      <c r="B429" s="5" t="s">
        <v>753</v>
      </c>
      <c r="C429" s="5" t="s">
        <v>2</v>
      </c>
      <c r="D429" s="5" t="s">
        <v>674</v>
      </c>
      <c r="E429" s="5" t="s">
        <v>4</v>
      </c>
      <c r="F429" s="8" t="n">
        <v>185</v>
      </c>
      <c r="G429" s="0" t="n">
        <f aca="true">RAND()</f>
        <v>0.821998752764948</v>
      </c>
      <c r="H429" s="0" t="n">
        <v>0.628896976138125</v>
      </c>
      <c r="J429" s="7" t="n">
        <f aca="false">(F429-$I$1)^2</f>
        <v>34225</v>
      </c>
      <c r="K429" s="3" t="n">
        <f aca="false">(F429-I$5)^2</f>
        <v>34225</v>
      </c>
    </row>
    <row r="430" customFormat="false" ht="13.8" hidden="false" customHeight="false" outlineLevel="0" collapsed="false">
      <c r="A430" s="5" t="s">
        <v>55</v>
      </c>
      <c r="B430" s="5" t="s">
        <v>754</v>
      </c>
      <c r="C430" s="5" t="s">
        <v>7</v>
      </c>
      <c r="D430" s="5" t="s">
        <v>674</v>
      </c>
      <c r="E430" s="5" t="s">
        <v>10</v>
      </c>
      <c r="F430" s="8" t="n">
        <v>172</v>
      </c>
      <c r="G430" s="0" t="n">
        <f aca="true">RAND()</f>
        <v>0.0620948746249148</v>
      </c>
      <c r="H430" s="0" t="n">
        <v>0.626196566359131</v>
      </c>
      <c r="J430" s="7" t="n">
        <f aca="false">(F430-$I$1)^2</f>
        <v>29584</v>
      </c>
      <c r="K430" s="3" t="n">
        <f aca="false">(F430-I$2)^2</f>
        <v>29584</v>
      </c>
    </row>
    <row r="431" customFormat="false" ht="13.8" hidden="false" customHeight="false" outlineLevel="0" collapsed="false">
      <c r="A431" s="5" t="s">
        <v>755</v>
      </c>
      <c r="B431" s="5" t="s">
        <v>756</v>
      </c>
      <c r="C431" s="5" t="s">
        <v>7</v>
      </c>
      <c r="D431" s="5" t="s">
        <v>674</v>
      </c>
      <c r="E431" s="5" t="s">
        <v>4</v>
      </c>
      <c r="F431" s="8" t="n">
        <v>175</v>
      </c>
      <c r="G431" s="0" t="n">
        <f aca="true">RAND()</f>
        <v>0.532091692348645</v>
      </c>
      <c r="H431" s="0" t="n">
        <v>0.619259538305179</v>
      </c>
      <c r="J431" s="7" t="n">
        <f aca="false">(F431-$I$1)^2</f>
        <v>30625</v>
      </c>
      <c r="K431" s="3" t="n">
        <f aca="false">(F431-I$2)^2</f>
        <v>30625</v>
      </c>
    </row>
    <row r="432" customFormat="false" ht="13.8" hidden="false" customHeight="false" outlineLevel="0" collapsed="false">
      <c r="A432" s="5" t="s">
        <v>757</v>
      </c>
      <c r="B432" s="5" t="s">
        <v>734</v>
      </c>
      <c r="C432" s="5" t="s">
        <v>7</v>
      </c>
      <c r="D432" s="5" t="s">
        <v>674</v>
      </c>
      <c r="E432" s="5" t="s">
        <v>4</v>
      </c>
      <c r="F432" s="8" t="n">
        <v>160</v>
      </c>
      <c r="G432" s="0" t="n">
        <f aca="true">RAND()</f>
        <v>0.874241859778065</v>
      </c>
      <c r="H432" s="0" t="n">
        <v>0.604947701317706</v>
      </c>
      <c r="J432" s="7" t="n">
        <f aca="false">(F432-$I$1)^2</f>
        <v>25600</v>
      </c>
      <c r="K432" s="3" t="n">
        <f aca="false">(F432-I$2)^2</f>
        <v>25600</v>
      </c>
    </row>
    <row r="433" customFormat="false" ht="13.8" hidden="false" customHeight="false" outlineLevel="0" collapsed="false">
      <c r="A433" s="5" t="s">
        <v>758</v>
      </c>
      <c r="B433" s="5" t="s">
        <v>759</v>
      </c>
      <c r="C433" s="5" t="s">
        <v>7</v>
      </c>
      <c r="D433" s="5" t="s">
        <v>674</v>
      </c>
      <c r="E433" s="5" t="s">
        <v>10</v>
      </c>
      <c r="F433" s="8" t="n">
        <v>182</v>
      </c>
      <c r="G433" s="0" t="n">
        <f aca="true">RAND()</f>
        <v>0.505380427672743</v>
      </c>
      <c r="H433" s="0" t="n">
        <v>0.602885397659782</v>
      </c>
      <c r="J433" s="7" t="n">
        <f aca="false">(F433-$I$1)^2</f>
        <v>33124</v>
      </c>
      <c r="K433" s="3" t="n">
        <f aca="false">(F433-I$2)^2</f>
        <v>33124</v>
      </c>
    </row>
    <row r="434" customFormat="false" ht="13.8" hidden="false" customHeight="false" outlineLevel="0" collapsed="false">
      <c r="A434" s="5" t="s">
        <v>760</v>
      </c>
      <c r="B434" s="5" t="s">
        <v>761</v>
      </c>
      <c r="C434" s="5" t="s">
        <v>7</v>
      </c>
      <c r="D434" s="5" t="s">
        <v>674</v>
      </c>
      <c r="E434" s="5" t="s">
        <v>10</v>
      </c>
      <c r="F434" s="8" t="n">
        <v>165</v>
      </c>
      <c r="G434" s="0" t="n">
        <f aca="true">RAND()</f>
        <v>0.764643804001397</v>
      </c>
      <c r="H434" s="0" t="n">
        <v>0.582792400296903</v>
      </c>
      <c r="J434" s="7" t="n">
        <f aca="false">(F434-$I$1)^2</f>
        <v>27225</v>
      </c>
      <c r="K434" s="3" t="n">
        <f aca="false">(F434-I$2)^2</f>
        <v>27225</v>
      </c>
    </row>
    <row r="435" customFormat="false" ht="13.8" hidden="false" customHeight="false" outlineLevel="0" collapsed="false">
      <c r="A435" s="4" t="s">
        <v>762</v>
      </c>
      <c r="B435" s="4" t="s">
        <v>763</v>
      </c>
      <c r="C435" s="4" t="s">
        <v>7</v>
      </c>
      <c r="D435" s="4" t="s">
        <v>674</v>
      </c>
      <c r="E435" s="5" t="s">
        <v>4</v>
      </c>
      <c r="F435" s="6" t="n">
        <v>165</v>
      </c>
      <c r="G435" s="0" t="n">
        <f aca="true">RAND()</f>
        <v>0.318581371767414</v>
      </c>
      <c r="H435" s="0" t="n">
        <v>0.580442064636238</v>
      </c>
      <c r="J435" s="7" t="n">
        <f aca="false">(F435-$I$1)^2</f>
        <v>27225</v>
      </c>
      <c r="K435" s="3" t="n">
        <f aca="false">(F435-I$2)^2</f>
        <v>27225</v>
      </c>
    </row>
    <row r="436" customFormat="false" ht="13.8" hidden="false" customHeight="false" outlineLevel="0" collapsed="false">
      <c r="A436" s="5" t="s">
        <v>35</v>
      </c>
      <c r="B436" s="5" t="s">
        <v>764</v>
      </c>
      <c r="C436" s="5" t="s">
        <v>2</v>
      </c>
      <c r="D436" s="5" t="s">
        <v>674</v>
      </c>
      <c r="E436" s="5" t="s">
        <v>4</v>
      </c>
      <c r="F436" s="8" t="n">
        <v>180</v>
      </c>
      <c r="G436" s="0" t="n">
        <f aca="true">RAND()</f>
        <v>0.743356171389311</v>
      </c>
      <c r="H436" s="0" t="n">
        <v>0.577725384335013</v>
      </c>
      <c r="J436" s="7" t="n">
        <f aca="false">(F436-$I$1)^2</f>
        <v>32400</v>
      </c>
      <c r="K436" s="3" t="n">
        <f aca="false">(F436-I$5)^2</f>
        <v>32400</v>
      </c>
    </row>
    <row r="437" customFormat="false" ht="13.8" hidden="false" customHeight="false" outlineLevel="0" collapsed="false">
      <c r="A437" s="5" t="s">
        <v>765</v>
      </c>
      <c r="B437" s="5" t="s">
        <v>504</v>
      </c>
      <c r="C437" s="5" t="s">
        <v>7</v>
      </c>
      <c r="D437" s="5" t="s">
        <v>674</v>
      </c>
      <c r="E437" s="5" t="s">
        <v>4</v>
      </c>
      <c r="F437" s="8" t="n">
        <v>172</v>
      </c>
      <c r="G437" s="0" t="n">
        <f aca="true">RAND()</f>
        <v>0.11674166573639</v>
      </c>
      <c r="H437" s="0" t="n">
        <v>0.572756166522544</v>
      </c>
      <c r="J437" s="7" t="n">
        <f aca="false">(F437-$I$1)^2</f>
        <v>29584</v>
      </c>
      <c r="K437" s="3" t="n">
        <f aca="false">(F437-I$2)^2</f>
        <v>29584</v>
      </c>
    </row>
    <row r="438" customFormat="false" ht="13.8" hidden="false" customHeight="false" outlineLevel="0" collapsed="false">
      <c r="A438" s="5" t="s">
        <v>766</v>
      </c>
      <c r="B438" s="5" t="s">
        <v>670</v>
      </c>
      <c r="C438" s="5" t="s">
        <v>7</v>
      </c>
      <c r="D438" s="5" t="s">
        <v>674</v>
      </c>
      <c r="E438" s="5" t="s">
        <v>4</v>
      </c>
      <c r="F438" s="8" t="n">
        <v>160</v>
      </c>
      <c r="G438" s="0" t="n">
        <f aca="true">RAND()</f>
        <v>0.694027481251317</v>
      </c>
      <c r="H438" s="0" t="n">
        <v>0.568663119638514</v>
      </c>
      <c r="J438" s="7" t="n">
        <f aca="false">(F438-$I$1)^2</f>
        <v>25600</v>
      </c>
      <c r="K438" s="3" t="n">
        <f aca="false">(F438-I$2)^2</f>
        <v>25600</v>
      </c>
    </row>
    <row r="439" customFormat="false" ht="13.8" hidden="false" customHeight="false" outlineLevel="0" collapsed="false">
      <c r="A439" s="5" t="s">
        <v>166</v>
      </c>
      <c r="B439" s="5" t="s">
        <v>767</v>
      </c>
      <c r="C439" s="5" t="s">
        <v>2</v>
      </c>
      <c r="D439" s="5" t="s">
        <v>674</v>
      </c>
      <c r="E439" s="5" t="s">
        <v>4</v>
      </c>
      <c r="F439" s="8" t="n">
        <v>185</v>
      </c>
      <c r="G439" s="0" t="n">
        <f aca="true">RAND()</f>
        <v>0.902899641132504</v>
      </c>
      <c r="H439" s="0" t="n">
        <v>0.56210051153273</v>
      </c>
      <c r="J439" s="7" t="n">
        <f aca="false">(F439-$I$1)^2</f>
        <v>34225</v>
      </c>
      <c r="K439" s="3" t="n">
        <f aca="false">(F439-I$5)^2</f>
        <v>34225</v>
      </c>
    </row>
    <row r="440" customFormat="false" ht="13.8" hidden="false" customHeight="false" outlineLevel="0" collapsed="false">
      <c r="A440" s="5" t="s">
        <v>768</v>
      </c>
      <c r="B440" s="5" t="s">
        <v>769</v>
      </c>
      <c r="C440" s="5" t="s">
        <v>7</v>
      </c>
      <c r="D440" s="5" t="s">
        <v>674</v>
      </c>
      <c r="E440" s="5" t="s">
        <v>4</v>
      </c>
      <c r="F440" s="8" t="n">
        <v>170</v>
      </c>
      <c r="G440" s="0" t="n">
        <f aca="true">RAND()</f>
        <v>0.571768979192568</v>
      </c>
      <c r="H440" s="0" t="n">
        <v>0.559885226464277</v>
      </c>
      <c r="J440" s="7" t="n">
        <f aca="false">(F440-$I$1)^2</f>
        <v>28900</v>
      </c>
      <c r="K440" s="3" t="n">
        <f aca="false">(F440-I$2)^2</f>
        <v>28900</v>
      </c>
    </row>
    <row r="441" customFormat="false" ht="13.8" hidden="false" customHeight="false" outlineLevel="0" collapsed="false">
      <c r="A441" s="5" t="s">
        <v>437</v>
      </c>
      <c r="B441" s="5" t="s">
        <v>770</v>
      </c>
      <c r="C441" s="5" t="s">
        <v>2</v>
      </c>
      <c r="D441" s="5" t="s">
        <v>674</v>
      </c>
      <c r="E441" s="5" t="s">
        <v>4</v>
      </c>
      <c r="F441" s="8" t="n">
        <v>177</v>
      </c>
      <c r="G441" s="0" t="n">
        <f aca="true">RAND()</f>
        <v>0.421715207714805</v>
      </c>
      <c r="H441" s="0" t="n">
        <v>0.558939885580921</v>
      </c>
      <c r="J441" s="7" t="n">
        <f aca="false">(F441-$I$1)^2</f>
        <v>31329</v>
      </c>
      <c r="K441" s="3" t="n">
        <f aca="false">(F441-I$5)^2</f>
        <v>31329</v>
      </c>
    </row>
    <row r="442" customFormat="false" ht="13.8" hidden="false" customHeight="false" outlineLevel="0" collapsed="false">
      <c r="A442" s="5" t="s">
        <v>771</v>
      </c>
      <c r="B442" s="5" t="s">
        <v>772</v>
      </c>
      <c r="C442" s="5" t="s">
        <v>7</v>
      </c>
      <c r="D442" s="5" t="s">
        <v>674</v>
      </c>
      <c r="E442" s="5" t="s">
        <v>4</v>
      </c>
      <c r="F442" s="8" t="n">
        <v>172</v>
      </c>
      <c r="G442" s="0" t="n">
        <f aca="true">RAND()</f>
        <v>0.837194696673831</v>
      </c>
      <c r="H442" s="0" t="n">
        <v>0.526215048047058</v>
      </c>
      <c r="J442" s="7" t="n">
        <f aca="false">(F442-$I$1)^2</f>
        <v>29584</v>
      </c>
      <c r="K442" s="3" t="n">
        <f aca="false">(F442-I$2)^2</f>
        <v>29584</v>
      </c>
    </row>
    <row r="443" customFormat="false" ht="13.8" hidden="false" customHeight="false" outlineLevel="0" collapsed="false">
      <c r="A443" s="5" t="s">
        <v>331</v>
      </c>
      <c r="B443" s="5" t="s">
        <v>773</v>
      </c>
      <c r="C443" s="5" t="s">
        <v>7</v>
      </c>
      <c r="D443" s="5" t="s">
        <v>674</v>
      </c>
      <c r="E443" s="5" t="s">
        <v>10</v>
      </c>
      <c r="F443" s="8" t="n">
        <v>160</v>
      </c>
      <c r="G443" s="0" t="n">
        <f aca="true">RAND()</f>
        <v>0.327783387110105</v>
      </c>
      <c r="H443" s="0" t="n">
        <v>0.524792453966597</v>
      </c>
      <c r="J443" s="7" t="n">
        <f aca="false">(F443-$I$1)^2</f>
        <v>25600</v>
      </c>
      <c r="K443" s="3" t="n">
        <f aca="false">(F443-I$2)^2</f>
        <v>25600</v>
      </c>
    </row>
    <row r="444" customFormat="false" ht="13.8" hidden="false" customHeight="false" outlineLevel="0" collapsed="false">
      <c r="A444" s="5" t="s">
        <v>774</v>
      </c>
      <c r="B444" s="5" t="s">
        <v>208</v>
      </c>
      <c r="C444" s="5" t="s">
        <v>7</v>
      </c>
      <c r="D444" s="5" t="s">
        <v>674</v>
      </c>
      <c r="E444" s="5" t="s">
        <v>4</v>
      </c>
      <c r="F444" s="8" t="n">
        <v>172</v>
      </c>
      <c r="G444" s="0" t="n">
        <f aca="true">RAND()</f>
        <v>0.238755536898563</v>
      </c>
      <c r="H444" s="0" t="n">
        <v>0.51578751893453</v>
      </c>
      <c r="J444" s="7" t="n">
        <f aca="false">(F444-$I$1)^2</f>
        <v>29584</v>
      </c>
      <c r="K444" s="3" t="n">
        <f aca="false">(F444-I$2)^2</f>
        <v>29584</v>
      </c>
    </row>
    <row r="445" customFormat="false" ht="13.8" hidden="false" customHeight="false" outlineLevel="0" collapsed="false">
      <c r="A445" s="5" t="s">
        <v>775</v>
      </c>
      <c r="B445" s="5" t="s">
        <v>776</v>
      </c>
      <c r="C445" s="5" t="s">
        <v>2</v>
      </c>
      <c r="D445" s="5" t="s">
        <v>674</v>
      </c>
      <c r="E445" s="5" t="s">
        <v>4</v>
      </c>
      <c r="F445" s="8" t="n">
        <v>182</v>
      </c>
      <c r="G445" s="0" t="n">
        <f aca="true">RAND()</f>
        <v>0.738639042181908</v>
      </c>
      <c r="H445" s="0" t="n">
        <v>0.513962023110419</v>
      </c>
      <c r="J445" s="7" t="n">
        <f aca="false">(F445-$I$1)^2</f>
        <v>33124</v>
      </c>
      <c r="K445" s="3" t="n">
        <f aca="false">(F445-I$5)^2</f>
        <v>33124</v>
      </c>
    </row>
    <row r="446" customFormat="false" ht="13.8" hidden="false" customHeight="false" outlineLevel="0" collapsed="false">
      <c r="A446" s="5" t="s">
        <v>777</v>
      </c>
      <c r="B446" s="5" t="s">
        <v>778</v>
      </c>
      <c r="C446" s="5" t="s">
        <v>7</v>
      </c>
      <c r="D446" s="5" t="s">
        <v>674</v>
      </c>
      <c r="E446" s="5" t="s">
        <v>4</v>
      </c>
      <c r="F446" s="8" t="n">
        <v>175</v>
      </c>
      <c r="G446" s="0" t="n">
        <f aca="true">RAND()</f>
        <v>0.777271537858973</v>
      </c>
      <c r="H446" s="0" t="n">
        <v>0.497973384855351</v>
      </c>
      <c r="J446" s="7" t="n">
        <f aca="false">(F446-$I$1)^2</f>
        <v>30625</v>
      </c>
      <c r="K446" s="3" t="n">
        <f aca="false">(F446-I$2)^2</f>
        <v>30625</v>
      </c>
    </row>
    <row r="447" customFormat="false" ht="13.8" hidden="false" customHeight="false" outlineLevel="0" collapsed="false">
      <c r="A447" s="5" t="s">
        <v>779</v>
      </c>
      <c r="B447" s="5" t="s">
        <v>780</v>
      </c>
      <c r="C447" s="5" t="s">
        <v>7</v>
      </c>
      <c r="D447" s="5" t="s">
        <v>674</v>
      </c>
      <c r="E447" s="5" t="s">
        <v>4</v>
      </c>
      <c r="F447" s="8" t="n">
        <v>162</v>
      </c>
      <c r="G447" s="0" t="n">
        <f aca="true">RAND()</f>
        <v>0.68071996497322</v>
      </c>
      <c r="H447" s="0" t="n">
        <v>0.489809315393277</v>
      </c>
      <c r="J447" s="7" t="n">
        <f aca="false">(F447-$I$1)^2</f>
        <v>26244</v>
      </c>
      <c r="K447" s="3" t="n">
        <f aca="false">(F447-I$2)^2</f>
        <v>26244</v>
      </c>
    </row>
    <row r="448" customFormat="false" ht="13.8" hidden="false" customHeight="false" outlineLevel="0" collapsed="false">
      <c r="A448" s="5" t="s">
        <v>781</v>
      </c>
      <c r="B448" s="5" t="s">
        <v>782</v>
      </c>
      <c r="C448" s="5" t="s">
        <v>7</v>
      </c>
      <c r="D448" s="5" t="s">
        <v>674</v>
      </c>
      <c r="E448" s="5" t="s">
        <v>4</v>
      </c>
      <c r="F448" s="8" t="n">
        <v>160</v>
      </c>
      <c r="G448" s="0" t="n">
        <f aca="true">RAND()</f>
        <v>0.112711715928314</v>
      </c>
      <c r="H448" s="0" t="n">
        <v>0.483255691612416</v>
      </c>
      <c r="J448" s="7" t="n">
        <f aca="false">(F448-$I$1)^2</f>
        <v>25600</v>
      </c>
      <c r="K448" s="3" t="n">
        <f aca="false">(F448-I$2)^2</f>
        <v>25600</v>
      </c>
    </row>
    <row r="449" customFormat="false" ht="13.8" hidden="false" customHeight="false" outlineLevel="0" collapsed="false">
      <c r="A449" s="5" t="s">
        <v>714</v>
      </c>
      <c r="B449" s="5" t="s">
        <v>783</v>
      </c>
      <c r="C449" s="5" t="s">
        <v>2</v>
      </c>
      <c r="D449" s="5" t="s">
        <v>674</v>
      </c>
      <c r="E449" s="5" t="s">
        <v>10</v>
      </c>
      <c r="F449" s="8" t="n">
        <v>182</v>
      </c>
      <c r="G449" s="0" t="n">
        <f aca="true">RAND()</f>
        <v>0.0859171057684716</v>
      </c>
      <c r="H449" s="0" t="n">
        <v>0.482550912772049</v>
      </c>
      <c r="J449" s="7" t="n">
        <f aca="false">(F449-$I$1)^2</f>
        <v>33124</v>
      </c>
      <c r="K449" s="3" t="n">
        <f aca="false">(F449-I$5)^2</f>
        <v>33124</v>
      </c>
    </row>
    <row r="450" customFormat="false" ht="13.8" hidden="false" customHeight="false" outlineLevel="0" collapsed="false">
      <c r="A450" s="5" t="s">
        <v>784</v>
      </c>
      <c r="B450" s="5" t="s">
        <v>785</v>
      </c>
      <c r="C450" s="5" t="s">
        <v>2</v>
      </c>
      <c r="D450" s="5" t="s">
        <v>674</v>
      </c>
      <c r="E450" s="5" t="s">
        <v>4</v>
      </c>
      <c r="F450" s="8" t="n">
        <v>177</v>
      </c>
      <c r="G450" s="0" t="n">
        <f aca="true">RAND()</f>
        <v>0.711708799689605</v>
      </c>
      <c r="H450" s="0" t="n">
        <v>0.481897961010965</v>
      </c>
      <c r="J450" s="7" t="n">
        <f aca="false">(F450-$I$1)^2</f>
        <v>31329</v>
      </c>
      <c r="K450" s="3" t="n">
        <f aca="false">(F450-I$5)^2</f>
        <v>31329</v>
      </c>
    </row>
    <row r="451" customFormat="false" ht="13.8" hidden="false" customHeight="false" outlineLevel="0" collapsed="false">
      <c r="A451" s="5" t="s">
        <v>786</v>
      </c>
      <c r="B451" s="5" t="s">
        <v>787</v>
      </c>
      <c r="C451" s="5" t="s">
        <v>2</v>
      </c>
      <c r="D451" s="5" t="s">
        <v>674</v>
      </c>
      <c r="E451" s="5" t="s">
        <v>10</v>
      </c>
      <c r="F451" s="8" t="n">
        <v>187</v>
      </c>
      <c r="G451" s="0" t="n">
        <f aca="true">RAND()</f>
        <v>0.436981324832601</v>
      </c>
      <c r="H451" s="0" t="n">
        <v>0.479412510622537</v>
      </c>
      <c r="J451" s="7" t="n">
        <f aca="false">(F451-$I$1)^2</f>
        <v>34969</v>
      </c>
      <c r="K451" s="3" t="n">
        <f aca="false">(F451-I$5)^2</f>
        <v>34969</v>
      </c>
    </row>
    <row r="452" customFormat="false" ht="13.8" hidden="false" customHeight="false" outlineLevel="0" collapsed="false">
      <c r="A452" s="5" t="s">
        <v>113</v>
      </c>
      <c r="B452" s="5" t="s">
        <v>788</v>
      </c>
      <c r="C452" s="5" t="s">
        <v>7</v>
      </c>
      <c r="D452" s="5" t="s">
        <v>674</v>
      </c>
      <c r="E452" s="5" t="s">
        <v>4</v>
      </c>
      <c r="F452" s="8" t="n">
        <v>177</v>
      </c>
      <c r="G452" s="0" t="n">
        <f aca="true">RAND()</f>
        <v>0.487556210901824</v>
      </c>
      <c r="H452" s="0" t="n">
        <v>0.46811105260224</v>
      </c>
      <c r="J452" s="7" t="n">
        <f aca="false">(F452-$I$1)^2</f>
        <v>31329</v>
      </c>
      <c r="K452" s="3" t="n">
        <f aca="false">(F452-I$2)^2</f>
        <v>31329</v>
      </c>
    </row>
    <row r="453" customFormat="false" ht="13.8" hidden="false" customHeight="false" outlineLevel="0" collapsed="false">
      <c r="A453" s="5" t="s">
        <v>789</v>
      </c>
      <c r="B453" s="5" t="s">
        <v>790</v>
      </c>
      <c r="C453" s="5" t="s">
        <v>2</v>
      </c>
      <c r="D453" s="5" t="s">
        <v>674</v>
      </c>
      <c r="E453" s="5" t="s">
        <v>4</v>
      </c>
      <c r="F453" s="8" t="n">
        <v>175</v>
      </c>
      <c r="G453" s="0" t="n">
        <f aca="true">RAND()</f>
        <v>0.664233610720768</v>
      </c>
      <c r="H453" s="0" t="n">
        <v>0.461225152606114</v>
      </c>
      <c r="J453" s="7" t="n">
        <f aca="false">(F453-$I$1)^2</f>
        <v>30625</v>
      </c>
      <c r="K453" s="3" t="n">
        <f aca="false">(F453-I$5)^2</f>
        <v>30625</v>
      </c>
    </row>
    <row r="454" customFormat="false" ht="13.8" hidden="false" customHeight="false" outlineLevel="0" collapsed="false">
      <c r="A454" s="5" t="s">
        <v>791</v>
      </c>
      <c r="B454" s="5" t="s">
        <v>330</v>
      </c>
      <c r="C454" s="5" t="s">
        <v>2</v>
      </c>
      <c r="D454" s="5" t="s">
        <v>674</v>
      </c>
      <c r="E454" s="5" t="s">
        <v>4</v>
      </c>
      <c r="F454" s="8" t="n">
        <v>175</v>
      </c>
      <c r="G454" s="0" t="n">
        <f aca="true">RAND()</f>
        <v>0.883124759033933</v>
      </c>
      <c r="H454" s="0" t="n">
        <v>0.455046120271765</v>
      </c>
      <c r="J454" s="7" t="n">
        <f aca="false">(F454-$I$1)^2</f>
        <v>30625</v>
      </c>
      <c r="K454" s="3" t="n">
        <f aca="false">(F454-I$5)^2</f>
        <v>30625</v>
      </c>
    </row>
    <row r="455" customFormat="false" ht="13.8" hidden="false" customHeight="false" outlineLevel="0" collapsed="false">
      <c r="A455" s="5" t="s">
        <v>792</v>
      </c>
      <c r="B455" s="5" t="s">
        <v>793</v>
      </c>
      <c r="C455" s="5" t="s">
        <v>7</v>
      </c>
      <c r="D455" s="5" t="s">
        <v>674</v>
      </c>
      <c r="E455" s="5" t="s">
        <v>4</v>
      </c>
      <c r="F455" s="8" t="n">
        <v>175</v>
      </c>
      <c r="G455" s="0" t="n">
        <f aca="true">RAND()</f>
        <v>0.606134145029094</v>
      </c>
      <c r="H455" s="0" t="n">
        <v>0.449230353664308</v>
      </c>
      <c r="J455" s="7" t="n">
        <f aca="false">(F455-$I$1)^2</f>
        <v>30625</v>
      </c>
      <c r="K455" s="3" t="n">
        <f aca="false">(F455-I$2)^2</f>
        <v>30625</v>
      </c>
    </row>
    <row r="456" customFormat="false" ht="13.8" hidden="false" customHeight="false" outlineLevel="0" collapsed="false">
      <c r="A456" s="5" t="s">
        <v>164</v>
      </c>
      <c r="B456" s="5" t="s">
        <v>794</v>
      </c>
      <c r="C456" s="5" t="s">
        <v>2</v>
      </c>
      <c r="D456" s="5" t="s">
        <v>674</v>
      </c>
      <c r="E456" s="5" t="s">
        <v>4</v>
      </c>
      <c r="F456" s="8" t="n">
        <v>172</v>
      </c>
      <c r="G456" s="0" t="n">
        <f aca="true">RAND()</f>
        <v>0.400843921546979</v>
      </c>
      <c r="H456" s="0" t="n">
        <v>0.443700387434132</v>
      </c>
      <c r="J456" s="7" t="n">
        <f aca="false">(F456-$I$1)^2</f>
        <v>29584</v>
      </c>
      <c r="K456" s="3" t="n">
        <f aca="false">(F456-I$5)^2</f>
        <v>29584</v>
      </c>
    </row>
    <row r="457" customFormat="false" ht="13.8" hidden="false" customHeight="false" outlineLevel="0" collapsed="false">
      <c r="A457" s="5" t="s">
        <v>795</v>
      </c>
      <c r="B457" s="5" t="s">
        <v>177</v>
      </c>
      <c r="C457" s="5" t="s">
        <v>7</v>
      </c>
      <c r="D457" s="5" t="s">
        <v>674</v>
      </c>
      <c r="E457" s="5" t="s">
        <v>4</v>
      </c>
      <c r="F457" s="8" t="n">
        <v>185</v>
      </c>
      <c r="G457" s="0" t="n">
        <f aca="true">RAND()</f>
        <v>0.641424922157272</v>
      </c>
      <c r="H457" s="0" t="n">
        <v>0.439397789826421</v>
      </c>
      <c r="J457" s="7" t="n">
        <f aca="false">(F457-$I$1)^2</f>
        <v>34225</v>
      </c>
      <c r="K457" s="3" t="n">
        <f aca="false">(F457-I$2)^2</f>
        <v>34225</v>
      </c>
    </row>
    <row r="458" customFormat="false" ht="13.8" hidden="false" customHeight="false" outlineLevel="0" collapsed="false">
      <c r="A458" s="5" t="s">
        <v>796</v>
      </c>
      <c r="B458" s="5" t="s">
        <v>797</v>
      </c>
      <c r="C458" s="5" t="s">
        <v>2</v>
      </c>
      <c r="D458" s="5" t="s">
        <v>674</v>
      </c>
      <c r="E458" s="5" t="s">
        <v>4</v>
      </c>
      <c r="F458" s="8" t="n">
        <v>180</v>
      </c>
      <c r="G458" s="0" t="n">
        <f aca="true">RAND()</f>
        <v>0.665188480032621</v>
      </c>
      <c r="H458" s="0" t="n">
        <v>0.429192331479101</v>
      </c>
      <c r="J458" s="7" t="n">
        <f aca="false">(F458-$I$1)^2</f>
        <v>32400</v>
      </c>
      <c r="K458" s="3" t="n">
        <f aca="false">(F458-I$5)^2</f>
        <v>32400</v>
      </c>
    </row>
    <row r="459" customFormat="false" ht="13.8" hidden="false" customHeight="false" outlineLevel="0" collapsed="false">
      <c r="A459" s="5" t="s">
        <v>798</v>
      </c>
      <c r="B459" s="5" t="s">
        <v>799</v>
      </c>
      <c r="C459" s="5" t="s">
        <v>2</v>
      </c>
      <c r="D459" s="5" t="s">
        <v>674</v>
      </c>
      <c r="E459" s="5" t="s">
        <v>4</v>
      </c>
      <c r="F459" s="8" t="n">
        <v>187</v>
      </c>
      <c r="G459" s="0" t="n">
        <f aca="true">RAND()</f>
        <v>0.445732211684679</v>
      </c>
      <c r="H459" s="0" t="n">
        <v>0.425356831785664</v>
      </c>
      <c r="J459" s="7" t="n">
        <f aca="false">(F459-$I$1)^2</f>
        <v>34969</v>
      </c>
      <c r="K459" s="3" t="n">
        <f aca="false">(F459-I$5)^2</f>
        <v>34969</v>
      </c>
    </row>
    <row r="460" customFormat="false" ht="13.8" hidden="false" customHeight="false" outlineLevel="0" collapsed="false">
      <c r="A460" s="5" t="s">
        <v>256</v>
      </c>
      <c r="B460" s="5" t="s">
        <v>800</v>
      </c>
      <c r="C460" s="5" t="s">
        <v>7</v>
      </c>
      <c r="D460" s="5" t="s">
        <v>674</v>
      </c>
      <c r="E460" s="5" t="s">
        <v>10</v>
      </c>
      <c r="F460" s="8" t="n">
        <v>175</v>
      </c>
      <c r="G460" s="0" t="n">
        <f aca="true">RAND()</f>
        <v>0.46717965783858</v>
      </c>
      <c r="H460" s="0" t="n">
        <v>0.418214871133066</v>
      </c>
      <c r="J460" s="7" t="n">
        <f aca="false">(F460-$I$1)^2</f>
        <v>30625</v>
      </c>
      <c r="K460" s="3" t="n">
        <f aca="false">(F460-I$2)^2</f>
        <v>30625</v>
      </c>
    </row>
    <row r="461" customFormat="false" ht="13.8" hidden="false" customHeight="false" outlineLevel="0" collapsed="false">
      <c r="A461" s="5" t="s">
        <v>586</v>
      </c>
      <c r="B461" s="5" t="s">
        <v>801</v>
      </c>
      <c r="C461" s="5" t="s">
        <v>7</v>
      </c>
      <c r="D461" s="5" t="s">
        <v>674</v>
      </c>
      <c r="E461" s="5" t="s">
        <v>10</v>
      </c>
      <c r="F461" s="8" t="n">
        <v>165</v>
      </c>
      <c r="G461" s="0" t="n">
        <f aca="true">RAND()</f>
        <v>0.540752907367111</v>
      </c>
      <c r="H461" s="0" t="n">
        <v>0.409965624950316</v>
      </c>
      <c r="J461" s="7" t="n">
        <f aca="false">(F461-$I$1)^2</f>
        <v>27225</v>
      </c>
      <c r="K461" s="3" t="n">
        <f aca="false">(F461-I$2)^2</f>
        <v>27225</v>
      </c>
    </row>
    <row r="462" customFormat="false" ht="13.8" hidden="false" customHeight="false" outlineLevel="0" collapsed="false">
      <c r="A462" s="5" t="s">
        <v>802</v>
      </c>
      <c r="B462" s="5" t="s">
        <v>803</v>
      </c>
      <c r="C462" s="5" t="s">
        <v>2</v>
      </c>
      <c r="D462" s="5" t="s">
        <v>674</v>
      </c>
      <c r="E462" s="5" t="s">
        <v>4</v>
      </c>
      <c r="F462" s="8" t="n">
        <v>182</v>
      </c>
      <c r="G462" s="0" t="n">
        <f aca="true">RAND()</f>
        <v>0.0854446417958504</v>
      </c>
      <c r="H462" s="0" t="n">
        <v>0.382802355583778</v>
      </c>
      <c r="J462" s="7" t="n">
        <f aca="false">(F462-$I$1)^2</f>
        <v>33124</v>
      </c>
      <c r="K462" s="3" t="n">
        <f aca="false">(F462-I$5)^2</f>
        <v>33124</v>
      </c>
    </row>
    <row r="463" customFormat="false" ht="13.8" hidden="false" customHeight="false" outlineLevel="0" collapsed="false">
      <c r="A463" s="5" t="s">
        <v>804</v>
      </c>
      <c r="B463" s="5" t="s">
        <v>648</v>
      </c>
      <c r="C463" s="5" t="s">
        <v>7</v>
      </c>
      <c r="D463" s="5" t="s">
        <v>674</v>
      </c>
      <c r="E463" s="5" t="s">
        <v>4</v>
      </c>
      <c r="F463" s="8" t="n">
        <v>165</v>
      </c>
      <c r="G463" s="0" t="n">
        <f aca="true">RAND()</f>
        <v>0.174216929117512</v>
      </c>
      <c r="H463" s="0" t="n">
        <v>0.371290897601414</v>
      </c>
      <c r="J463" s="7" t="n">
        <f aca="false">(F463-$I$1)^2</f>
        <v>27225</v>
      </c>
      <c r="K463" s="3" t="n">
        <f aca="false">(F463-I$2)^2</f>
        <v>27225</v>
      </c>
    </row>
    <row r="464" customFormat="false" ht="13.8" hidden="false" customHeight="false" outlineLevel="0" collapsed="false">
      <c r="A464" s="5" t="s">
        <v>805</v>
      </c>
      <c r="B464" s="5" t="s">
        <v>806</v>
      </c>
      <c r="C464" s="5" t="s">
        <v>2</v>
      </c>
      <c r="D464" s="5" t="s">
        <v>674</v>
      </c>
      <c r="E464" s="5" t="s">
        <v>4</v>
      </c>
      <c r="F464" s="8" t="n">
        <v>187</v>
      </c>
      <c r="G464" s="0" t="n">
        <f aca="true">RAND()</f>
        <v>0.615394109251908</v>
      </c>
      <c r="H464" s="0" t="n">
        <v>0.333287861692176</v>
      </c>
      <c r="J464" s="7" t="n">
        <f aca="false">(F464-$I$1)^2</f>
        <v>34969</v>
      </c>
      <c r="K464" s="3" t="n">
        <f aca="false">(F464-I$5)^2</f>
        <v>34969</v>
      </c>
    </row>
    <row r="465" customFormat="false" ht="13.8" hidden="false" customHeight="false" outlineLevel="0" collapsed="false">
      <c r="A465" s="5" t="s">
        <v>807</v>
      </c>
      <c r="B465" s="5" t="s">
        <v>808</v>
      </c>
      <c r="C465" s="5" t="s">
        <v>7</v>
      </c>
      <c r="D465" s="5" t="s">
        <v>674</v>
      </c>
      <c r="E465" s="5" t="s">
        <v>4</v>
      </c>
      <c r="F465" s="8" t="n">
        <v>172</v>
      </c>
      <c r="G465" s="0" t="n">
        <f aca="true">RAND()</f>
        <v>0.609815789085483</v>
      </c>
      <c r="H465" s="0" t="n">
        <v>0.324322917111779</v>
      </c>
      <c r="J465" s="7" t="n">
        <f aca="false">(F465-$I$1)^2</f>
        <v>29584</v>
      </c>
      <c r="K465" s="3" t="n">
        <f aca="false">(F465-I$2)^2</f>
        <v>29584</v>
      </c>
    </row>
    <row r="466" customFormat="false" ht="13.8" hidden="false" customHeight="false" outlineLevel="0" collapsed="false">
      <c r="A466" s="5" t="s">
        <v>809</v>
      </c>
      <c r="B466" s="5" t="s">
        <v>810</v>
      </c>
      <c r="C466" s="5" t="s">
        <v>7</v>
      </c>
      <c r="D466" s="5" t="s">
        <v>674</v>
      </c>
      <c r="E466" s="5" t="s">
        <v>4</v>
      </c>
      <c r="F466" s="8" t="n">
        <v>175</v>
      </c>
      <c r="G466" s="0" t="n">
        <f aca="true">RAND()</f>
        <v>0.81002351666819</v>
      </c>
      <c r="H466" s="0" t="n">
        <v>0.322743765044766</v>
      </c>
      <c r="J466" s="7" t="n">
        <f aca="false">(F466-$I$1)^2</f>
        <v>30625</v>
      </c>
      <c r="K466" s="3" t="n">
        <f aca="false">(F466-I$2)^2</f>
        <v>30625</v>
      </c>
    </row>
    <row r="467" customFormat="false" ht="13.8" hidden="false" customHeight="false" outlineLevel="0" collapsed="false">
      <c r="A467" s="5" t="s">
        <v>811</v>
      </c>
      <c r="B467" s="5" t="s">
        <v>812</v>
      </c>
      <c r="C467" s="5" t="s">
        <v>7</v>
      </c>
      <c r="D467" s="5" t="s">
        <v>674</v>
      </c>
      <c r="E467" s="5" t="s">
        <v>4</v>
      </c>
      <c r="F467" s="8" t="n">
        <v>185</v>
      </c>
      <c r="G467" s="0" t="n">
        <f aca="true">RAND()</f>
        <v>0.465080064670629</v>
      </c>
      <c r="H467" s="0" t="n">
        <v>0.320728645533216</v>
      </c>
      <c r="J467" s="7" t="n">
        <f aca="false">(F467-$I$1)^2</f>
        <v>34225</v>
      </c>
      <c r="K467" s="3" t="n">
        <f aca="false">(F467-I$2)^2</f>
        <v>34225</v>
      </c>
    </row>
    <row r="468" customFormat="false" ht="13.8" hidden="false" customHeight="false" outlineLevel="0" collapsed="false">
      <c r="A468" s="5" t="s">
        <v>813</v>
      </c>
      <c r="B468" s="5" t="s">
        <v>814</v>
      </c>
      <c r="C468" s="5" t="s">
        <v>2</v>
      </c>
      <c r="D468" s="5" t="s">
        <v>674</v>
      </c>
      <c r="E468" s="5" t="s">
        <v>4</v>
      </c>
      <c r="F468" s="8" t="n">
        <v>170</v>
      </c>
      <c r="G468" s="0" t="n">
        <f aca="true">RAND()</f>
        <v>0.554134608470027</v>
      </c>
      <c r="H468" s="0" t="n">
        <v>0.305749381945398</v>
      </c>
      <c r="J468" s="7" t="n">
        <f aca="false">(F468-$I$1)^2</f>
        <v>28900</v>
      </c>
      <c r="K468" s="3" t="n">
        <f aca="false">(F468-I$5)^2</f>
        <v>28900</v>
      </c>
    </row>
    <row r="469" customFormat="false" ht="13.8" hidden="false" customHeight="false" outlineLevel="0" collapsed="false">
      <c r="A469" s="5" t="s">
        <v>151</v>
      </c>
      <c r="B469" s="5" t="s">
        <v>815</v>
      </c>
      <c r="C469" s="5" t="s">
        <v>7</v>
      </c>
      <c r="D469" s="5" t="s">
        <v>674</v>
      </c>
      <c r="E469" s="5" t="s">
        <v>4</v>
      </c>
      <c r="F469" s="8" t="n">
        <v>182</v>
      </c>
      <c r="G469" s="0" t="n">
        <f aca="true">RAND()</f>
        <v>0.550142760141091</v>
      </c>
      <c r="H469" s="0" t="n">
        <v>0.30230612368569</v>
      </c>
      <c r="J469" s="7" t="n">
        <f aca="false">(F469-$I$1)^2</f>
        <v>33124</v>
      </c>
      <c r="K469" s="3" t="n">
        <f aca="false">(F469-I$2)^2</f>
        <v>33124</v>
      </c>
    </row>
    <row r="470" customFormat="false" ht="13.8" hidden="false" customHeight="false" outlineLevel="0" collapsed="false">
      <c r="A470" s="5" t="s">
        <v>816</v>
      </c>
      <c r="B470" s="5" t="s">
        <v>817</v>
      </c>
      <c r="C470" s="5" t="s">
        <v>2</v>
      </c>
      <c r="D470" s="5" t="s">
        <v>674</v>
      </c>
      <c r="E470" s="5" t="s">
        <v>4</v>
      </c>
      <c r="F470" s="8" t="n">
        <v>172</v>
      </c>
      <c r="G470" s="0" t="n">
        <f aca="true">RAND()</f>
        <v>0.165249569886342</v>
      </c>
      <c r="H470" s="0" t="n">
        <v>0.29953493375205</v>
      </c>
      <c r="J470" s="7" t="n">
        <f aca="false">(F470-$I$1)^2</f>
        <v>29584</v>
      </c>
      <c r="K470" s="3" t="n">
        <f aca="false">(F470-I$5)^2</f>
        <v>29584</v>
      </c>
    </row>
    <row r="471" customFormat="false" ht="13.8" hidden="false" customHeight="false" outlineLevel="0" collapsed="false">
      <c r="A471" s="4" t="s">
        <v>818</v>
      </c>
      <c r="B471" s="5" t="s">
        <v>819</v>
      </c>
      <c r="C471" s="5" t="s">
        <v>2</v>
      </c>
      <c r="D471" s="5" t="s">
        <v>674</v>
      </c>
      <c r="E471" s="5" t="s">
        <v>10</v>
      </c>
      <c r="F471" s="2" t="n">
        <v>187</v>
      </c>
      <c r="G471" s="0" t="n">
        <f aca="true">RAND()</f>
        <v>0.238767456787539</v>
      </c>
      <c r="H471" s="0" t="n">
        <v>0.296346081980832</v>
      </c>
      <c r="J471" s="7" t="n">
        <f aca="false">(F471-$I$1)^2</f>
        <v>34969</v>
      </c>
      <c r="K471" s="3" t="n">
        <f aca="false">(F471-I$5)^2</f>
        <v>34969</v>
      </c>
    </row>
    <row r="472" customFormat="false" ht="13.8" hidden="false" customHeight="false" outlineLevel="0" collapsed="false">
      <c r="A472" s="5" t="s">
        <v>820</v>
      </c>
      <c r="B472" s="5" t="s">
        <v>821</v>
      </c>
      <c r="C472" s="5" t="s">
        <v>2</v>
      </c>
      <c r="D472" s="5" t="s">
        <v>674</v>
      </c>
      <c r="E472" s="5" t="s">
        <v>10</v>
      </c>
      <c r="F472" s="8" t="n">
        <v>165</v>
      </c>
      <c r="G472" s="0" t="n">
        <f aca="true">RAND()</f>
        <v>0.0606436716164099</v>
      </c>
      <c r="H472" s="0" t="n">
        <v>0.289468620039381</v>
      </c>
      <c r="J472" s="7" t="n">
        <f aca="false">(F472-$I$1)^2</f>
        <v>27225</v>
      </c>
      <c r="K472" s="3" t="n">
        <f aca="false">(F472-I$5)^2</f>
        <v>27225</v>
      </c>
    </row>
    <row r="473" customFormat="false" ht="13.8" hidden="false" customHeight="false" outlineLevel="0" collapsed="false">
      <c r="A473" s="5" t="s">
        <v>822</v>
      </c>
      <c r="B473" s="5" t="s">
        <v>823</v>
      </c>
      <c r="C473" s="5" t="s">
        <v>2</v>
      </c>
      <c r="D473" s="5" t="s">
        <v>674</v>
      </c>
      <c r="E473" s="5" t="s">
        <v>4</v>
      </c>
      <c r="F473" s="8" t="n">
        <v>187</v>
      </c>
      <c r="G473" s="0" t="n">
        <f aca="true">RAND()</f>
        <v>0.478124847566032</v>
      </c>
      <c r="H473" s="0" t="n">
        <v>0.278411385534678</v>
      </c>
      <c r="J473" s="7" t="n">
        <f aca="false">(F473-$I$1)^2</f>
        <v>34969</v>
      </c>
      <c r="K473" s="3" t="n">
        <f aca="false">(F473-I$5)^2</f>
        <v>34969</v>
      </c>
    </row>
    <row r="474" customFormat="false" ht="13.8" hidden="false" customHeight="false" outlineLevel="0" collapsed="false">
      <c r="A474" s="5" t="s">
        <v>824</v>
      </c>
      <c r="B474" s="5" t="s">
        <v>825</v>
      </c>
      <c r="C474" s="5" t="s">
        <v>7</v>
      </c>
      <c r="D474" s="5" t="s">
        <v>674</v>
      </c>
      <c r="E474" s="5" t="s">
        <v>4</v>
      </c>
      <c r="F474" s="8" t="n">
        <v>167</v>
      </c>
      <c r="G474" s="0" t="n">
        <f aca="true">RAND()</f>
        <v>0.634432256900921</v>
      </c>
      <c r="H474" s="0" t="n">
        <v>0.272098735881095</v>
      </c>
      <c r="J474" s="7" t="n">
        <f aca="false">(F474-$I$1)^2</f>
        <v>27889</v>
      </c>
      <c r="K474" s="3" t="n">
        <f aca="false">(F474-I$2)^2</f>
        <v>27889</v>
      </c>
    </row>
    <row r="475" customFormat="false" ht="13.8" hidden="false" customHeight="false" outlineLevel="0" collapsed="false">
      <c r="A475" s="5" t="s">
        <v>503</v>
      </c>
      <c r="B475" s="5" t="s">
        <v>826</v>
      </c>
      <c r="C475" s="5" t="s">
        <v>2</v>
      </c>
      <c r="D475" s="5" t="s">
        <v>674</v>
      </c>
      <c r="E475" s="5" t="s">
        <v>4</v>
      </c>
      <c r="F475" s="8" t="n">
        <v>182</v>
      </c>
      <c r="G475" s="0" t="n">
        <f aca="true">RAND()</f>
        <v>0.760265754426729</v>
      </c>
      <c r="H475" s="0" t="n">
        <v>0.268895331480381</v>
      </c>
      <c r="J475" s="7" t="n">
        <f aca="false">(F475-$I$1)^2</f>
        <v>33124</v>
      </c>
      <c r="K475" s="3" t="n">
        <f aca="false">(F475-I$5)^2</f>
        <v>33124</v>
      </c>
    </row>
    <row r="476" customFormat="false" ht="13.8" hidden="false" customHeight="false" outlineLevel="0" collapsed="false">
      <c r="A476" s="5" t="s">
        <v>827</v>
      </c>
      <c r="B476" s="5" t="s">
        <v>828</v>
      </c>
      <c r="C476" s="5" t="s">
        <v>7</v>
      </c>
      <c r="D476" s="5" t="s">
        <v>674</v>
      </c>
      <c r="E476" s="5" t="s">
        <v>10</v>
      </c>
      <c r="F476" s="8" t="n">
        <v>154</v>
      </c>
      <c r="G476" s="0" t="n">
        <f aca="true">RAND()</f>
        <v>0.409589824935855</v>
      </c>
      <c r="H476" s="0" t="n">
        <v>0.265120802135034</v>
      </c>
      <c r="J476" s="7" t="n">
        <f aca="false">(F476-$I$1)^2</f>
        <v>23716</v>
      </c>
      <c r="K476" s="3" t="n">
        <f aca="false">(F476-I$2)^2</f>
        <v>23716</v>
      </c>
    </row>
    <row r="477" customFormat="false" ht="13.8" hidden="false" customHeight="false" outlineLevel="0" collapsed="false">
      <c r="A477" s="5" t="s">
        <v>829</v>
      </c>
      <c r="B477" s="5" t="s">
        <v>830</v>
      </c>
      <c r="C477" s="5" t="s">
        <v>7</v>
      </c>
      <c r="D477" s="5" t="s">
        <v>674</v>
      </c>
      <c r="E477" s="5" t="s">
        <v>4</v>
      </c>
      <c r="F477" s="8" t="n">
        <v>157</v>
      </c>
      <c r="G477" s="0" t="n">
        <f aca="true">RAND()</f>
        <v>0.161367158491648</v>
      </c>
      <c r="H477" s="0" t="n">
        <v>0.254953019984451</v>
      </c>
      <c r="J477" s="7" t="n">
        <f aca="false">(F477-$I$1)^2</f>
        <v>24649</v>
      </c>
      <c r="K477" s="3" t="n">
        <f aca="false">(F477-I$2)^2</f>
        <v>24649</v>
      </c>
    </row>
    <row r="478" customFormat="false" ht="13.8" hidden="false" customHeight="false" outlineLevel="0" collapsed="false">
      <c r="A478" s="5" t="s">
        <v>831</v>
      </c>
      <c r="B478" s="5" t="s">
        <v>832</v>
      </c>
      <c r="C478" s="5" t="s">
        <v>7</v>
      </c>
      <c r="D478" s="5" t="s">
        <v>674</v>
      </c>
      <c r="E478" s="5" t="s">
        <v>10</v>
      </c>
      <c r="F478" s="8" t="n">
        <v>172</v>
      </c>
      <c r="G478" s="0" t="n">
        <f aca="true">RAND()</f>
        <v>0.186646769981598</v>
      </c>
      <c r="H478" s="0" t="n">
        <v>0.251742683456042</v>
      </c>
      <c r="J478" s="7" t="n">
        <f aca="false">(F478-$I$1)^2</f>
        <v>29584</v>
      </c>
      <c r="K478" s="3" t="n">
        <f aca="false">(F478-I$2)^2</f>
        <v>29584</v>
      </c>
    </row>
    <row r="479" customFormat="false" ht="13.8" hidden="false" customHeight="false" outlineLevel="0" collapsed="false">
      <c r="A479" s="5" t="s">
        <v>833</v>
      </c>
      <c r="B479" s="5" t="s">
        <v>834</v>
      </c>
      <c r="C479" s="5" t="s">
        <v>7</v>
      </c>
      <c r="D479" s="5" t="s">
        <v>674</v>
      </c>
      <c r="E479" s="5" t="s">
        <v>4</v>
      </c>
      <c r="F479" s="8" t="n">
        <v>165</v>
      </c>
      <c r="G479" s="0" t="n">
        <f aca="true">RAND()</f>
        <v>0.225759743669018</v>
      </c>
      <c r="H479" s="0" t="n">
        <v>0.249429621244543</v>
      </c>
      <c r="J479" s="7" t="n">
        <f aca="false">(F479-$I$1)^2</f>
        <v>27225</v>
      </c>
      <c r="K479" s="3" t="n">
        <f aca="false">(F479-I$2)^2</f>
        <v>27225</v>
      </c>
    </row>
    <row r="480" customFormat="false" ht="13.8" hidden="false" customHeight="false" outlineLevel="0" collapsed="false">
      <c r="A480" s="5" t="s">
        <v>835</v>
      </c>
      <c r="B480" s="5" t="s">
        <v>836</v>
      </c>
      <c r="C480" s="5" t="s">
        <v>2</v>
      </c>
      <c r="D480" s="5" t="s">
        <v>674</v>
      </c>
      <c r="E480" s="5" t="s">
        <v>4</v>
      </c>
      <c r="F480" s="8" t="n">
        <v>175</v>
      </c>
      <c r="G480" s="0" t="n">
        <f aca="true">RAND()</f>
        <v>0.897975901337416</v>
      </c>
      <c r="H480" s="0" t="n">
        <v>0.246923546864477</v>
      </c>
      <c r="J480" s="7" t="n">
        <f aca="false">(F480-$I$1)^2</f>
        <v>30625</v>
      </c>
      <c r="K480" s="3" t="n">
        <f aca="false">(F480-I$5)^2</f>
        <v>30625</v>
      </c>
    </row>
    <row r="481" customFormat="false" ht="13.8" hidden="false" customHeight="false" outlineLevel="0" collapsed="false">
      <c r="A481" s="5" t="s">
        <v>166</v>
      </c>
      <c r="B481" s="5" t="s">
        <v>711</v>
      </c>
      <c r="C481" s="5" t="s">
        <v>2</v>
      </c>
      <c r="D481" s="5" t="s">
        <v>674</v>
      </c>
      <c r="E481" s="5" t="s">
        <v>4</v>
      </c>
      <c r="F481" s="8" t="n">
        <v>198</v>
      </c>
      <c r="G481" s="0" t="n">
        <f aca="true">RAND()</f>
        <v>0.970898332086088</v>
      </c>
      <c r="H481" s="0" t="n">
        <v>0.23764065215884</v>
      </c>
      <c r="J481" s="7" t="n">
        <f aca="false">(F481-$I$1)^2</f>
        <v>39204</v>
      </c>
      <c r="K481" s="3" t="n">
        <f aca="false">(F481-I$5)^2</f>
        <v>39204</v>
      </c>
    </row>
    <row r="482" customFormat="false" ht="13.8" hidden="false" customHeight="false" outlineLevel="0" collapsed="false">
      <c r="A482" s="5" t="s">
        <v>837</v>
      </c>
      <c r="B482" s="5" t="s">
        <v>838</v>
      </c>
      <c r="C482" s="5" t="s">
        <v>7</v>
      </c>
      <c r="D482" s="5" t="s">
        <v>674</v>
      </c>
      <c r="E482" s="5" t="s">
        <v>10</v>
      </c>
      <c r="F482" s="8" t="n">
        <v>165</v>
      </c>
      <c r="G482" s="0" t="n">
        <f aca="true">RAND()</f>
        <v>0.147295634887233</v>
      </c>
      <c r="H482" s="0" t="n">
        <v>0.232723813021765</v>
      </c>
      <c r="J482" s="7" t="n">
        <f aca="false">(F482-$I$1)^2</f>
        <v>27225</v>
      </c>
      <c r="K482" s="3" t="n">
        <f aca="false">(F482-I$2)^2</f>
        <v>27225</v>
      </c>
    </row>
    <row r="483" customFormat="false" ht="13.8" hidden="false" customHeight="false" outlineLevel="0" collapsed="false">
      <c r="A483" s="5" t="s">
        <v>839</v>
      </c>
      <c r="B483" s="5" t="s">
        <v>177</v>
      </c>
      <c r="C483" s="5" t="s">
        <v>2</v>
      </c>
      <c r="D483" s="5" t="s">
        <v>674</v>
      </c>
      <c r="E483" s="5" t="s">
        <v>10</v>
      </c>
      <c r="F483" s="8" t="n">
        <v>187</v>
      </c>
      <c r="G483" s="0" t="n">
        <f aca="true">RAND()</f>
        <v>0.0620948746249148</v>
      </c>
      <c r="H483" s="0" t="n">
        <v>0.232141990659517</v>
      </c>
      <c r="J483" s="7" t="n">
        <f aca="false">(F483-$I$1)^2</f>
        <v>34969</v>
      </c>
      <c r="K483" s="3" t="n">
        <f aca="false">(F483-I$5)^2</f>
        <v>34969</v>
      </c>
    </row>
    <row r="484" customFormat="false" ht="13.8" hidden="false" customHeight="false" outlineLevel="0" collapsed="false">
      <c r="A484" s="5" t="s">
        <v>513</v>
      </c>
      <c r="B484" s="5" t="s">
        <v>840</v>
      </c>
      <c r="C484" s="5" t="s">
        <v>2</v>
      </c>
      <c r="D484" s="5" t="s">
        <v>674</v>
      </c>
      <c r="E484" s="5" t="s">
        <v>10</v>
      </c>
      <c r="F484" s="8" t="n">
        <v>180</v>
      </c>
      <c r="G484" s="0" t="n">
        <f aca="true">RAND()</f>
        <v>0.356276313282413</v>
      </c>
      <c r="H484" s="0" t="n">
        <v>0.229781823310822</v>
      </c>
      <c r="J484" s="7" t="n">
        <f aca="false">(F484-$I$1)^2</f>
        <v>32400</v>
      </c>
      <c r="K484" s="3" t="n">
        <f aca="false">(F484-I$5)^2</f>
        <v>32400</v>
      </c>
    </row>
    <row r="485" customFormat="false" ht="13.8" hidden="false" customHeight="false" outlineLevel="0" collapsed="false">
      <c r="A485" s="5" t="s">
        <v>841</v>
      </c>
      <c r="B485" s="5" t="s">
        <v>842</v>
      </c>
      <c r="C485" s="5" t="s">
        <v>2</v>
      </c>
      <c r="D485" s="5" t="s">
        <v>674</v>
      </c>
      <c r="E485" s="5" t="s">
        <v>10</v>
      </c>
      <c r="F485" s="8" t="n">
        <v>190</v>
      </c>
      <c r="G485" s="0" t="n">
        <f aca="true">RAND()</f>
        <v>0.300403772770375</v>
      </c>
      <c r="H485" s="0" t="n">
        <v>0.229532589364622</v>
      </c>
      <c r="J485" s="7" t="n">
        <f aca="false">(F485-$I$1)^2</f>
        <v>36100</v>
      </c>
      <c r="K485" s="3" t="n">
        <f aca="false">(F485-I$5)^2</f>
        <v>36100</v>
      </c>
    </row>
    <row r="486" customFormat="false" ht="13.8" hidden="false" customHeight="false" outlineLevel="0" collapsed="false">
      <c r="A486" s="5" t="s">
        <v>843</v>
      </c>
      <c r="B486" s="5" t="s">
        <v>844</v>
      </c>
      <c r="C486" s="5" t="s">
        <v>7</v>
      </c>
      <c r="D486" s="5" t="s">
        <v>674</v>
      </c>
      <c r="E486" s="5" t="s">
        <v>10</v>
      </c>
      <c r="F486" s="8" t="n">
        <v>165</v>
      </c>
      <c r="G486" s="0" t="n">
        <f aca="true">RAND()</f>
        <v>0.728465516412544</v>
      </c>
      <c r="H486" s="0" t="n">
        <v>0.194729138571546</v>
      </c>
      <c r="J486" s="7" t="n">
        <f aca="false">(F486-$I$1)^2</f>
        <v>27225</v>
      </c>
      <c r="K486" s="3" t="n">
        <f aca="false">(F486-I$2)^2</f>
        <v>27225</v>
      </c>
    </row>
    <row r="487" customFormat="false" ht="13.8" hidden="false" customHeight="false" outlineLevel="0" collapsed="false">
      <c r="A487" s="5" t="s">
        <v>845</v>
      </c>
      <c r="B487" s="5" t="s">
        <v>846</v>
      </c>
      <c r="C487" s="5" t="s">
        <v>2</v>
      </c>
      <c r="D487" s="5" t="s">
        <v>674</v>
      </c>
      <c r="E487" s="5" t="s">
        <v>4</v>
      </c>
      <c r="F487" s="8" t="n">
        <v>180</v>
      </c>
      <c r="G487" s="0" t="n">
        <f aca="true">RAND()</f>
        <v>0.764643804001397</v>
      </c>
      <c r="H487" s="0" t="n">
        <v>0.18331017841465</v>
      </c>
      <c r="J487" s="7" t="n">
        <f aca="false">(F487-$I$1)^2</f>
        <v>32400</v>
      </c>
      <c r="K487" s="3" t="n">
        <f aca="false">(F487-I$5)^2</f>
        <v>32400</v>
      </c>
    </row>
    <row r="488" customFormat="false" ht="13.8" hidden="false" customHeight="false" outlineLevel="0" collapsed="false">
      <c r="A488" s="5" t="s">
        <v>835</v>
      </c>
      <c r="B488" s="5" t="s">
        <v>151</v>
      </c>
      <c r="C488" s="5" t="s">
        <v>2</v>
      </c>
      <c r="D488" s="5" t="s">
        <v>674</v>
      </c>
      <c r="E488" s="5" t="s">
        <v>10</v>
      </c>
      <c r="F488" s="8" t="n">
        <v>187</v>
      </c>
      <c r="G488" s="0" t="n">
        <f aca="true">RAND()</f>
        <v>0.368335856796249</v>
      </c>
      <c r="H488" s="0" t="n">
        <v>0.171280311671269</v>
      </c>
      <c r="J488" s="7" t="n">
        <f aca="false">(F488-$I$1)^2</f>
        <v>34969</v>
      </c>
      <c r="K488" s="3" t="n">
        <f aca="false">(F488-I$5)^2</f>
        <v>34969</v>
      </c>
    </row>
    <row r="489" customFormat="false" ht="13.8" hidden="false" customHeight="false" outlineLevel="0" collapsed="false">
      <c r="A489" s="5" t="s">
        <v>847</v>
      </c>
      <c r="B489" s="5" t="s">
        <v>848</v>
      </c>
      <c r="C489" s="5" t="s">
        <v>7</v>
      </c>
      <c r="D489" s="5" t="s">
        <v>674</v>
      </c>
      <c r="E489" s="5" t="s">
        <v>4</v>
      </c>
      <c r="F489" s="8" t="n">
        <v>167</v>
      </c>
      <c r="G489" s="0" t="n">
        <f aca="true">RAND()</f>
        <v>0.743356171389311</v>
      </c>
      <c r="H489" s="0" t="n">
        <v>0.144588754704345</v>
      </c>
      <c r="J489" s="7" t="n">
        <f aca="false">(F489-$I$1)^2</f>
        <v>27889</v>
      </c>
      <c r="K489" s="3" t="n">
        <f aca="false">(F489-I$2)^2</f>
        <v>27889</v>
      </c>
    </row>
    <row r="490" customFormat="false" ht="13.8" hidden="false" customHeight="false" outlineLevel="0" collapsed="false">
      <c r="A490" s="5" t="s">
        <v>376</v>
      </c>
      <c r="B490" s="5" t="s">
        <v>849</v>
      </c>
      <c r="C490" s="5" t="s">
        <v>7</v>
      </c>
      <c r="D490" s="5" t="s">
        <v>674</v>
      </c>
      <c r="E490" s="5" t="s">
        <v>4</v>
      </c>
      <c r="F490" s="8" t="n">
        <v>162</v>
      </c>
      <c r="G490" s="0" t="n">
        <f aca="true">RAND()</f>
        <v>0.750377401863753</v>
      </c>
      <c r="H490" s="0" t="n">
        <v>0.141030965326316</v>
      </c>
      <c r="J490" s="7" t="n">
        <f aca="false">(F490-$I$1)^2</f>
        <v>26244</v>
      </c>
      <c r="K490" s="3" t="n">
        <f aca="false">(F490-I$2)^2</f>
        <v>26244</v>
      </c>
    </row>
    <row r="491" customFormat="false" ht="13.8" hidden="false" customHeight="false" outlineLevel="0" collapsed="false">
      <c r="A491" s="5" t="s">
        <v>429</v>
      </c>
      <c r="B491" s="5" t="s">
        <v>850</v>
      </c>
      <c r="C491" s="5" t="s">
        <v>2</v>
      </c>
      <c r="D491" s="5" t="s">
        <v>674</v>
      </c>
      <c r="E491" s="5" t="s">
        <v>4</v>
      </c>
      <c r="F491" s="8" t="n">
        <v>198</v>
      </c>
      <c r="G491" s="0" t="n">
        <f aca="true">RAND()</f>
        <v>0.694027481251317</v>
      </c>
      <c r="H491" s="0" t="n">
        <v>0.138866537113643</v>
      </c>
      <c r="J491" s="7" t="n">
        <f aca="false">(F491-$I$1)^2</f>
        <v>39204</v>
      </c>
      <c r="K491" s="3" t="n">
        <f aca="false">(F491-I$5)^2</f>
        <v>39204</v>
      </c>
    </row>
    <row r="492" customFormat="false" ht="13.8" hidden="false" customHeight="false" outlineLevel="0" collapsed="false">
      <c r="A492" s="5" t="s">
        <v>851</v>
      </c>
      <c r="B492" s="5" t="s">
        <v>852</v>
      </c>
      <c r="C492" s="5" t="s">
        <v>7</v>
      </c>
      <c r="D492" s="5" t="s">
        <v>674</v>
      </c>
      <c r="E492" s="5" t="s">
        <v>4</v>
      </c>
      <c r="F492" s="8" t="n">
        <v>175</v>
      </c>
      <c r="G492" s="0" t="n">
        <f aca="true">RAND()</f>
        <v>0.391871922764544</v>
      </c>
      <c r="H492" s="0" t="n">
        <v>0.122808780051352</v>
      </c>
      <c r="J492" s="7" t="n">
        <f aca="false">(F492-$I$1)^2</f>
        <v>30625</v>
      </c>
      <c r="K492" s="3" t="n">
        <f aca="false">(F492-I$2)^2</f>
        <v>30625</v>
      </c>
    </row>
    <row r="493" customFormat="false" ht="13.8" hidden="false" customHeight="false" outlineLevel="0" collapsed="false">
      <c r="A493" s="5" t="s">
        <v>302</v>
      </c>
      <c r="B493" s="5" t="s">
        <v>812</v>
      </c>
      <c r="C493" s="5" t="s">
        <v>2</v>
      </c>
      <c r="D493" s="5" t="s">
        <v>674</v>
      </c>
      <c r="E493" s="5" t="s">
        <v>4</v>
      </c>
      <c r="F493" s="8" t="n">
        <v>175</v>
      </c>
      <c r="G493" s="0" t="n">
        <f aca="true">RAND()</f>
        <v>0.571768979192568</v>
      </c>
      <c r="H493" s="0" t="n">
        <v>0.114408184792756</v>
      </c>
      <c r="J493" s="7" t="n">
        <f aca="false">(F493-$I$1)^2</f>
        <v>30625</v>
      </c>
      <c r="K493" s="3" t="n">
        <f aca="false">(F493-I$5)^2</f>
        <v>30625</v>
      </c>
    </row>
    <row r="494" customFormat="false" ht="13.8" hidden="false" customHeight="false" outlineLevel="0" collapsed="false">
      <c r="A494" s="5" t="s">
        <v>853</v>
      </c>
      <c r="B494" s="5" t="s">
        <v>854</v>
      </c>
      <c r="C494" s="5" t="s">
        <v>7</v>
      </c>
      <c r="D494" s="5" t="s">
        <v>674</v>
      </c>
      <c r="E494" s="5" t="s">
        <v>10</v>
      </c>
      <c r="F494" s="8" t="n">
        <v>182</v>
      </c>
      <c r="G494" s="0" t="n">
        <f aca="true">RAND()</f>
        <v>0.374443740489179</v>
      </c>
      <c r="H494" s="0" t="n">
        <v>0.11404593972391</v>
      </c>
      <c r="J494" s="7" t="n">
        <f aca="false">(F494-$I$1)^2</f>
        <v>33124</v>
      </c>
      <c r="K494" s="3" t="n">
        <f aca="false">(F494-I$2)^2</f>
        <v>33124</v>
      </c>
    </row>
    <row r="495" customFormat="false" ht="23.85" hidden="false" customHeight="false" outlineLevel="0" collapsed="false">
      <c r="A495" s="5" t="s">
        <v>855</v>
      </c>
      <c r="B495" s="5" t="s">
        <v>856</v>
      </c>
      <c r="C495" s="5" t="s">
        <v>2</v>
      </c>
      <c r="D495" s="12" t="s">
        <v>674</v>
      </c>
      <c r="E495" s="5" t="s">
        <v>10</v>
      </c>
      <c r="F495" s="13" t="n">
        <v>180</v>
      </c>
      <c r="G495" s="0" t="n">
        <f aca="true">RAND()</f>
        <v>0.891784018764682</v>
      </c>
      <c r="H495" s="0" t="n">
        <v>0.108262863134584</v>
      </c>
      <c r="J495" s="7" t="n">
        <f aca="false">(F495-$I$1)^2</f>
        <v>32400</v>
      </c>
      <c r="K495" s="3" t="n">
        <f aca="false">(F495-I$5)^2</f>
        <v>32400</v>
      </c>
    </row>
    <row r="496" customFormat="false" ht="13.8" hidden="false" customHeight="false" outlineLevel="0" collapsed="false">
      <c r="A496" s="5" t="s">
        <v>857</v>
      </c>
      <c r="B496" s="5" t="s">
        <v>858</v>
      </c>
      <c r="C496" s="5" t="s">
        <v>7</v>
      </c>
      <c r="D496" s="5" t="s">
        <v>674</v>
      </c>
      <c r="E496" s="5" t="s">
        <v>4</v>
      </c>
      <c r="F496" s="8" t="n">
        <v>172</v>
      </c>
      <c r="G496" s="0" t="n">
        <f aca="true">RAND()</f>
        <v>0.378645000073711</v>
      </c>
      <c r="H496" s="0" t="n">
        <v>0.0895980948911864</v>
      </c>
      <c r="J496" s="7" t="n">
        <f aca="false">(F496-$I$1)^2</f>
        <v>29584</v>
      </c>
      <c r="K496" s="3" t="n">
        <f aca="false">(F496-I$2)^2</f>
        <v>29584</v>
      </c>
    </row>
    <row r="497" customFormat="false" ht="13.8" hidden="false" customHeight="false" outlineLevel="0" collapsed="false">
      <c r="A497" s="5" t="s">
        <v>543</v>
      </c>
      <c r="B497" s="5" t="s">
        <v>113</v>
      </c>
      <c r="C497" s="5" t="s">
        <v>7</v>
      </c>
      <c r="D497" s="5" t="s">
        <v>674</v>
      </c>
      <c r="E497" s="5" t="s">
        <v>4</v>
      </c>
      <c r="F497" s="8" t="n">
        <v>177</v>
      </c>
      <c r="G497" s="0" t="n">
        <f aca="true">RAND()</f>
        <v>0.121162115170711</v>
      </c>
      <c r="H497" s="0" t="n">
        <v>0.0887362292053489</v>
      </c>
      <c r="J497" s="7" t="n">
        <f aca="false">(F497-$I$1)^2</f>
        <v>31329</v>
      </c>
      <c r="K497" s="3" t="n">
        <f aca="false">(F497-I$2)^2</f>
        <v>31329</v>
      </c>
    </row>
    <row r="498" customFormat="false" ht="13.8" hidden="false" customHeight="false" outlineLevel="0" collapsed="false">
      <c r="A498" s="5" t="s">
        <v>580</v>
      </c>
      <c r="B498" s="5" t="s">
        <v>859</v>
      </c>
      <c r="C498" s="5" t="s">
        <v>2</v>
      </c>
      <c r="D498" s="5" t="s">
        <v>674</v>
      </c>
      <c r="E498" s="5" t="s">
        <v>4</v>
      </c>
      <c r="F498" s="8" t="n">
        <v>195</v>
      </c>
      <c r="G498" s="0" t="n">
        <f aca="true">RAND()</f>
        <v>0.0612490672818742</v>
      </c>
      <c r="H498" s="0" t="n">
        <v>0.0866250100176958</v>
      </c>
      <c r="J498" s="7" t="n">
        <f aca="false">(F498-$I$1)^2</f>
        <v>38025</v>
      </c>
      <c r="K498" s="3" t="n">
        <f aca="false">(F498-I$5)^2</f>
        <v>38025</v>
      </c>
    </row>
    <row r="499" customFormat="false" ht="13.8" hidden="false" customHeight="false" outlineLevel="0" collapsed="false">
      <c r="A499" s="5" t="s">
        <v>860</v>
      </c>
      <c r="B499" s="5" t="s">
        <v>861</v>
      </c>
      <c r="C499" s="5" t="s">
        <v>7</v>
      </c>
      <c r="D499" s="5" t="s">
        <v>674</v>
      </c>
      <c r="E499" s="5" t="s">
        <v>4</v>
      </c>
      <c r="F499" s="8" t="n">
        <v>162</v>
      </c>
      <c r="G499" s="0" t="n">
        <f aca="true">RAND()</f>
        <v>0.806288050894982</v>
      </c>
      <c r="H499" s="0" t="n">
        <v>0.0761984563043852</v>
      </c>
      <c r="J499" s="7" t="n">
        <f aca="false">(F499-$I$1)^2</f>
        <v>26244</v>
      </c>
      <c r="K499" s="3" t="n">
        <f aca="false">(F499-I$2)^2</f>
        <v>26244</v>
      </c>
    </row>
    <row r="500" customFormat="false" ht="13.8" hidden="false" customHeight="false" outlineLevel="0" collapsed="false">
      <c r="A500" s="5" t="s">
        <v>862</v>
      </c>
      <c r="B500" s="5" t="s">
        <v>863</v>
      </c>
      <c r="C500" s="5" t="s">
        <v>2</v>
      </c>
      <c r="D500" s="5" t="s">
        <v>674</v>
      </c>
      <c r="E500" s="5" t="s">
        <v>4</v>
      </c>
      <c r="F500" s="8" t="n">
        <v>175</v>
      </c>
      <c r="G500" s="0" t="n">
        <f aca="true">RAND()</f>
        <v>0.00644000483919606</v>
      </c>
      <c r="H500" s="0" t="n">
        <v>0.0650311283793391</v>
      </c>
      <c r="J500" s="7" t="n">
        <f aca="false">(F500-$I$1)^2</f>
        <v>30625</v>
      </c>
      <c r="K500" s="3" t="n">
        <f aca="false">(F500-I$5)^2</f>
        <v>30625</v>
      </c>
    </row>
    <row r="501" customFormat="false" ht="13.8" hidden="false" customHeight="false" outlineLevel="0" collapsed="false">
      <c r="A501" s="5" t="s">
        <v>864</v>
      </c>
      <c r="B501" s="5" t="s">
        <v>865</v>
      </c>
      <c r="C501" s="5" t="s">
        <v>2</v>
      </c>
      <c r="D501" s="5" t="s">
        <v>674</v>
      </c>
      <c r="E501" s="5" t="s">
        <v>10</v>
      </c>
      <c r="F501" s="8" t="n">
        <v>187</v>
      </c>
      <c r="G501" s="0" t="n">
        <f aca="true">RAND()</f>
        <v>0.965584540291952</v>
      </c>
      <c r="H501" s="0" t="n">
        <v>0.0384191440977967</v>
      </c>
      <c r="J501" s="7" t="n">
        <f aca="false">(F501-$I$1)^2</f>
        <v>34969</v>
      </c>
      <c r="K501" s="3" t="n">
        <f aca="false">(F501-I$5)^2</f>
        <v>34969</v>
      </c>
    </row>
    <row r="502" customFormat="false" ht="13.8" hidden="false" customHeight="false" outlineLevel="0" collapsed="false">
      <c r="A502" s="5" t="s">
        <v>866</v>
      </c>
      <c r="B502" s="5" t="s">
        <v>867</v>
      </c>
      <c r="C502" s="5" t="s">
        <v>7</v>
      </c>
      <c r="D502" s="5" t="s">
        <v>674</v>
      </c>
      <c r="E502" s="5" t="s">
        <v>10</v>
      </c>
      <c r="F502" s="8" t="n">
        <v>170</v>
      </c>
      <c r="G502" s="0" t="n">
        <f aca="true">RAND()</f>
        <v>0.680721123221203</v>
      </c>
      <c r="H502" s="0" t="n">
        <v>0.0342146722112647</v>
      </c>
      <c r="J502" s="7" t="n">
        <f aca="false">(F502-$I$1)^2</f>
        <v>28900</v>
      </c>
      <c r="K502" s="3" t="n">
        <f aca="false">(F502-I$2)^2</f>
        <v>28900</v>
      </c>
    </row>
    <row r="503" customFormat="false" ht="13.8" hidden="false" customHeight="false" outlineLevel="0" collapsed="false">
      <c r="A503" s="5" t="s">
        <v>868</v>
      </c>
      <c r="B503" s="5" t="s">
        <v>869</v>
      </c>
      <c r="C503" s="5" t="s">
        <v>7</v>
      </c>
      <c r="D503" s="5" t="s">
        <v>674</v>
      </c>
      <c r="E503" s="5" t="s">
        <v>4</v>
      </c>
      <c r="F503" s="8" t="n">
        <v>175</v>
      </c>
      <c r="G503" s="0" t="n">
        <f aca="true">RAND()</f>
        <v>0.550372603606208</v>
      </c>
      <c r="H503" s="0" t="n">
        <v>0.0113181928136663</v>
      </c>
      <c r="J503" s="7" t="n">
        <f aca="false">(F503-$I$1)^2</f>
        <v>30625</v>
      </c>
      <c r="K503" s="3" t="n">
        <f aca="false">(F503-I$2)^2</f>
        <v>30625</v>
      </c>
    </row>
    <row r="504" customFormat="false" ht="13.8" hidden="false" customHeight="false" outlineLevel="0" collapsed="false">
      <c r="A504" s="5" t="s">
        <v>870</v>
      </c>
      <c r="B504" s="5" t="s">
        <v>561</v>
      </c>
      <c r="C504" s="5" t="s">
        <v>7</v>
      </c>
      <c r="D504" s="5" t="s">
        <v>674</v>
      </c>
      <c r="E504" s="5" t="s">
        <v>4</v>
      </c>
      <c r="F504" s="8" t="n">
        <v>170</v>
      </c>
      <c r="G504" s="0" t="n">
        <f aca="true">RAND()</f>
        <v>0.371112745268899</v>
      </c>
      <c r="H504" s="0" t="n">
        <v>0.00926621762667157</v>
      </c>
      <c r="J504" s="7" t="n">
        <f aca="false">(F504-$I$1)^2</f>
        <v>28900</v>
      </c>
      <c r="K504" s="3" t="n">
        <f aca="false">(F504-I$2)^2</f>
        <v>28900</v>
      </c>
    </row>
    <row r="505" customFormat="false" ht="13.8" hidden="false" customHeight="false" outlineLevel="0" collapsed="false">
      <c r="A505" s="5" t="s">
        <v>871</v>
      </c>
      <c r="B505" s="5" t="s">
        <v>872</v>
      </c>
      <c r="C505" s="5" t="s">
        <v>7</v>
      </c>
      <c r="D505" s="5" t="s">
        <v>873</v>
      </c>
      <c r="E505" s="5" t="s">
        <v>4</v>
      </c>
      <c r="F505" s="8" t="n">
        <v>165</v>
      </c>
      <c r="G505" s="0" t="n">
        <f aca="true">RAND()</f>
        <v>0.894518750119597</v>
      </c>
      <c r="H505" s="0" t="n">
        <v>0.892346568949289</v>
      </c>
      <c r="J505" s="7" t="n">
        <f aca="false">(F505-$I$1)^2</f>
        <v>27225</v>
      </c>
      <c r="K505" s="3" t="n">
        <f aca="false">(F505-I$2)^2</f>
        <v>27225</v>
      </c>
    </row>
    <row r="506" customFormat="false" ht="13.8" hidden="false" customHeight="false" outlineLevel="0" collapsed="false">
      <c r="A506" s="5" t="s">
        <v>874</v>
      </c>
      <c r="B506" s="5" t="s">
        <v>875</v>
      </c>
      <c r="C506" s="5" t="s">
        <v>2</v>
      </c>
      <c r="D506" s="5" t="s">
        <v>873</v>
      </c>
      <c r="E506" s="5" t="s">
        <v>4</v>
      </c>
      <c r="F506" s="8" t="n">
        <v>187</v>
      </c>
      <c r="G506" s="0" t="n">
        <f aca="true">RAND()</f>
        <v>0.253458820501693</v>
      </c>
      <c r="H506" s="0" t="n">
        <v>0.763164305983512</v>
      </c>
      <c r="J506" s="7" t="n">
        <f aca="false">(F506-$I$1)^2</f>
        <v>34969</v>
      </c>
      <c r="K506" s="3" t="n">
        <f aca="false">(F506-I$5)^2</f>
        <v>34969</v>
      </c>
    </row>
    <row r="507" customFormat="false" ht="13.8" hidden="false" customHeight="false" outlineLevel="0" collapsed="false">
      <c r="A507" s="5" t="s">
        <v>395</v>
      </c>
      <c r="B507" s="5" t="s">
        <v>381</v>
      </c>
      <c r="C507" s="5" t="s">
        <v>7</v>
      </c>
      <c r="D507" s="5" t="s">
        <v>873</v>
      </c>
      <c r="E507" s="5" t="s">
        <v>4</v>
      </c>
      <c r="F507" s="8" t="n">
        <v>172</v>
      </c>
      <c r="G507" s="0" t="n">
        <f aca="true">RAND()</f>
        <v>0.655374306873754</v>
      </c>
      <c r="H507" s="0" t="n">
        <v>0.312739241420679</v>
      </c>
      <c r="J507" s="7" t="n">
        <f aca="false">(F507-$I$1)^2</f>
        <v>29584</v>
      </c>
      <c r="K507" s="3" t="n">
        <f aca="false">(F507-I$2)^2</f>
        <v>29584</v>
      </c>
    </row>
    <row r="508" customFormat="false" ht="13.8" hidden="false" customHeight="false" outlineLevel="0" collapsed="false">
      <c r="A508" s="5" t="s">
        <v>630</v>
      </c>
      <c r="B508" s="5" t="s">
        <v>876</v>
      </c>
      <c r="C508" s="5" t="s">
        <v>2</v>
      </c>
      <c r="D508" s="5" t="s">
        <v>873</v>
      </c>
      <c r="E508" s="5" t="s">
        <v>10</v>
      </c>
      <c r="F508" s="8" t="n">
        <v>187</v>
      </c>
      <c r="G508" s="0" t="n">
        <f aca="true">RAND()</f>
        <v>0.535801886048017</v>
      </c>
      <c r="H508" s="0" t="n">
        <v>0.218136191269602</v>
      </c>
      <c r="J508" s="7" t="n">
        <f aca="false">(F508-$I$1)^2</f>
        <v>34969</v>
      </c>
      <c r="K508" s="3" t="n">
        <f aca="false">(F508-I$5)^2</f>
        <v>34969</v>
      </c>
    </row>
    <row r="509" customFormat="false" ht="13.8" hidden="false" customHeight="false" outlineLevel="0" collapsed="false">
      <c r="A509" s="5" t="s">
        <v>503</v>
      </c>
      <c r="B509" s="5" t="s">
        <v>877</v>
      </c>
      <c r="C509" s="5" t="s">
        <v>2</v>
      </c>
      <c r="D509" s="5" t="s">
        <v>878</v>
      </c>
      <c r="E509" s="5" t="s">
        <v>4</v>
      </c>
      <c r="F509" s="8" t="n">
        <v>175</v>
      </c>
      <c r="G509" s="0" t="n">
        <f aca="true">RAND()</f>
        <v>0.212787527618703</v>
      </c>
      <c r="H509" s="0" t="n">
        <v>0.936493063851997</v>
      </c>
      <c r="J509" s="7" t="n">
        <f aca="false">(F509-$I$1)^2</f>
        <v>30625</v>
      </c>
      <c r="K509" s="3" t="n">
        <f aca="false">(F509-I$5)^2</f>
        <v>30625</v>
      </c>
      <c r="L509" s="0" t="n">
        <f aca="false">SUM(F509:F511)</f>
        <v>519</v>
      </c>
      <c r="M509" s="0" t="n">
        <f aca="false">(F509-L$510)^2</f>
        <v>4</v>
      </c>
      <c r="N509" s="0" t="n">
        <f aca="false">COUNTIF(E509:E511,"Yes")</f>
        <v>1</v>
      </c>
    </row>
    <row r="510" customFormat="false" ht="13.8" hidden="false" customHeight="false" outlineLevel="0" collapsed="false">
      <c r="A510" s="5" t="s">
        <v>538</v>
      </c>
      <c r="B510" s="11" t="s">
        <v>879</v>
      </c>
      <c r="C510" s="5" t="s">
        <v>7</v>
      </c>
      <c r="D510" s="5" t="s">
        <v>878</v>
      </c>
      <c r="E510" s="5" t="s">
        <v>10</v>
      </c>
      <c r="F510" s="8" t="n">
        <v>172</v>
      </c>
      <c r="G510" s="0" t="n">
        <f aca="true">RAND()</f>
        <v>0.824478274956742</v>
      </c>
      <c r="H510" s="0" t="n">
        <v>0.590912229617619</v>
      </c>
      <c r="J510" s="7" t="n">
        <f aca="false">(F510-$I$1)^2</f>
        <v>29584</v>
      </c>
      <c r="K510" s="3" t="n">
        <f aca="false">(F510-I$2)^2</f>
        <v>29584</v>
      </c>
      <c r="L510" s="0" t="n">
        <f aca="false">L509/3</f>
        <v>173</v>
      </c>
      <c r="M510" s="0" t="n">
        <f aca="false">(F510-L$510)^2</f>
        <v>1</v>
      </c>
    </row>
    <row r="511" customFormat="false" ht="13.8" hidden="false" customHeight="false" outlineLevel="0" collapsed="false">
      <c r="A511" s="5" t="s">
        <v>244</v>
      </c>
      <c r="B511" s="5" t="s">
        <v>880</v>
      </c>
      <c r="C511" s="5" t="s">
        <v>7</v>
      </c>
      <c r="D511" s="5" t="s">
        <v>878</v>
      </c>
      <c r="E511" s="5" t="s">
        <v>4</v>
      </c>
      <c r="F511" s="8" t="n">
        <v>172</v>
      </c>
      <c r="G511" s="0" t="n">
        <f aca="true">RAND()</f>
        <v>0.160225212393176</v>
      </c>
      <c r="H511" s="0" t="n">
        <v>0.503955706367174</v>
      </c>
      <c r="J511" s="7" t="n">
        <f aca="false">(F511-$I$1)^2</f>
        <v>29584</v>
      </c>
      <c r="K511" s="3" t="n">
        <f aca="false">(F511-I$2)^2</f>
        <v>29584</v>
      </c>
      <c r="M511" s="0" t="n">
        <f aca="false">(F511-L$510)^2</f>
        <v>1</v>
      </c>
    </row>
    <row r="512" customFormat="false" ht="13.8" hidden="false" customHeight="false" outlineLevel="0" collapsed="false">
      <c r="A512" s="5" t="s">
        <v>881</v>
      </c>
      <c r="B512" s="5" t="s">
        <v>882</v>
      </c>
      <c r="C512" s="5" t="s">
        <v>2</v>
      </c>
      <c r="D512" s="5" t="s">
        <v>878</v>
      </c>
      <c r="E512" s="5" t="s">
        <v>4</v>
      </c>
      <c r="F512" s="8" t="n">
        <v>175</v>
      </c>
      <c r="G512" s="0" t="n">
        <f aca="true">RAND()</f>
        <v>0.216380081799278</v>
      </c>
      <c r="H512" s="0" t="n">
        <v>0.414474559560289</v>
      </c>
      <c r="J512" s="7" t="n">
        <f aca="false">(F512-$I$1)^2</f>
        <v>30625</v>
      </c>
      <c r="K512" s="3" t="n">
        <f aca="false">(F512-I$5)^2</f>
        <v>30625</v>
      </c>
      <c r="M512" s="0" t="n">
        <f aca="false">(F512-L$101)^2</f>
        <v>23.765625</v>
      </c>
    </row>
    <row r="513" customFormat="false" ht="13.8" hidden="false" customHeight="false" outlineLevel="0" collapsed="false">
      <c r="A513" s="5" t="s">
        <v>437</v>
      </c>
      <c r="B513" s="5" t="s">
        <v>883</v>
      </c>
      <c r="C513" s="5" t="s">
        <v>2</v>
      </c>
      <c r="D513" s="5" t="s">
        <v>878</v>
      </c>
      <c r="E513" s="5" t="s">
        <v>4</v>
      </c>
      <c r="F513" s="8" t="n">
        <v>182</v>
      </c>
      <c r="G513" s="0" t="n">
        <f aca="true">RAND()</f>
        <v>0.165181159691483</v>
      </c>
      <c r="H513" s="0" t="n">
        <v>0.352486929550957</v>
      </c>
      <c r="J513" s="7" t="n">
        <f aca="false">(F513-$I$1)^2</f>
        <v>33124</v>
      </c>
      <c r="K513" s="3" t="n">
        <f aca="false">(F513-I$5)^2</f>
        <v>33124</v>
      </c>
      <c r="M513" s="0" t="n">
        <f aca="false">(F513-L$101)^2</f>
        <v>4.515625</v>
      </c>
    </row>
    <row r="514" customFormat="false" ht="13.8" hidden="false" customHeight="false" outlineLevel="0" collapsed="false">
      <c r="A514" s="5" t="s">
        <v>868</v>
      </c>
      <c r="B514" s="5" t="s">
        <v>884</v>
      </c>
      <c r="C514" s="5" t="s">
        <v>7</v>
      </c>
      <c r="D514" s="5" t="s">
        <v>878</v>
      </c>
      <c r="E514" s="5" t="s">
        <v>10</v>
      </c>
      <c r="F514" s="8" t="n">
        <v>177</v>
      </c>
      <c r="G514" s="0" t="n">
        <f aca="true">RAND()</f>
        <v>0.554405218910116</v>
      </c>
      <c r="H514" s="0" t="n">
        <v>0.183062893351788</v>
      </c>
      <c r="J514" s="7" t="n">
        <f aca="false">(F514-$I$1)^2</f>
        <v>31329</v>
      </c>
      <c r="K514" s="3" t="n">
        <f aca="false">(F514-I$2)^2</f>
        <v>31329</v>
      </c>
      <c r="M514" s="0" t="n">
        <f aca="false">(F514-L$101)^2</f>
        <v>8.265625</v>
      </c>
    </row>
    <row r="515" customFormat="false" ht="13.8" hidden="false" customHeight="false" outlineLevel="0" collapsed="false">
      <c r="A515" s="5" t="s">
        <v>718</v>
      </c>
      <c r="B515" s="5" t="s">
        <v>885</v>
      </c>
      <c r="C515" s="5" t="s">
        <v>2</v>
      </c>
      <c r="D515" s="5" t="s">
        <v>886</v>
      </c>
      <c r="E515" s="5" t="s">
        <v>10</v>
      </c>
      <c r="F515" s="8" t="n">
        <v>185</v>
      </c>
      <c r="G515" s="0" t="n">
        <f aca="true">RAND()</f>
        <v>0.992652265311934</v>
      </c>
      <c r="H515" s="0" t="n">
        <v>0.979873381062726</v>
      </c>
      <c r="J515" s="7" t="n">
        <f aca="false">(F515-$I$1)^2</f>
        <v>34225</v>
      </c>
      <c r="K515" s="3" t="n">
        <f aca="false">(F515-I$5)^2</f>
        <v>34225</v>
      </c>
      <c r="L515" s="0" t="n">
        <f aca="false">SUM(F515:F522)</f>
        <v>1472</v>
      </c>
      <c r="M515" s="0" t="n">
        <f aca="false">(F515-L$516)^2</f>
        <v>1</v>
      </c>
      <c r="N515" s="0" t="n">
        <f aca="false">COUNTIF(E515:E522,"Yes")</f>
        <v>3</v>
      </c>
    </row>
    <row r="516" customFormat="false" ht="13.8" hidden="false" customHeight="false" outlineLevel="0" collapsed="false">
      <c r="A516" s="5" t="s">
        <v>887</v>
      </c>
      <c r="B516" s="5" t="s">
        <v>888</v>
      </c>
      <c r="C516" s="5" t="s">
        <v>7</v>
      </c>
      <c r="D516" s="5" t="s">
        <v>886</v>
      </c>
      <c r="E516" s="5" t="s">
        <v>4</v>
      </c>
      <c r="F516" s="8" t="n">
        <v>180</v>
      </c>
      <c r="G516" s="0" t="n">
        <f aca="true">RAND()</f>
        <v>0.485570701777296</v>
      </c>
      <c r="H516" s="0" t="n">
        <v>0.969237266066464</v>
      </c>
      <c r="I516" s="7" t="n">
        <f aca="false">I515/100</f>
        <v>0</v>
      </c>
      <c r="J516" s="7" t="n">
        <f aca="false">(F516-$I$1)^2</f>
        <v>32400</v>
      </c>
      <c r="K516" s="3" t="n">
        <f aca="false">(F516-I$2)^2</f>
        <v>32400</v>
      </c>
      <c r="L516" s="0" t="n">
        <f aca="false">L515/8</f>
        <v>184</v>
      </c>
      <c r="M516" s="0" t="n">
        <f aca="false">(F516-L$516)^2</f>
        <v>16</v>
      </c>
    </row>
    <row r="517" customFormat="false" ht="13.8" hidden="false" customHeight="false" outlineLevel="0" collapsed="false">
      <c r="A517" s="5" t="s">
        <v>298</v>
      </c>
      <c r="B517" s="5" t="s">
        <v>889</v>
      </c>
      <c r="C517" s="5" t="s">
        <v>2</v>
      </c>
      <c r="D517" s="5" t="s">
        <v>886</v>
      </c>
      <c r="E517" s="5" t="s">
        <v>4</v>
      </c>
      <c r="F517" s="8" t="n">
        <v>195</v>
      </c>
      <c r="G517" s="0" t="n">
        <f aca="true">RAND()</f>
        <v>0.610815045487082</v>
      </c>
      <c r="H517" s="0" t="n">
        <v>0.914031015546454</v>
      </c>
      <c r="J517" s="7" t="n">
        <f aca="false">(F517-$I$1)^2</f>
        <v>38025</v>
      </c>
      <c r="K517" s="3" t="n">
        <f aca="false">(F517-I$5)^2</f>
        <v>38025</v>
      </c>
      <c r="M517" s="0" t="n">
        <f aca="false">(F517-L$516)^2</f>
        <v>121</v>
      </c>
    </row>
    <row r="518" customFormat="false" ht="13.8" hidden="false" customHeight="false" outlineLevel="0" collapsed="false">
      <c r="A518" s="5" t="s">
        <v>383</v>
      </c>
      <c r="B518" s="5" t="s">
        <v>890</v>
      </c>
      <c r="C518" s="5" t="s">
        <v>2</v>
      </c>
      <c r="D518" s="5" t="s">
        <v>886</v>
      </c>
      <c r="E518" s="5" t="s">
        <v>4</v>
      </c>
      <c r="F518" s="8" t="n">
        <v>193</v>
      </c>
      <c r="G518" s="0" t="n">
        <f aca="true">RAND()</f>
        <v>0.835942743650172</v>
      </c>
      <c r="H518" s="0" t="n">
        <v>0.77825896195372</v>
      </c>
      <c r="J518" s="7" t="n">
        <f aca="false">(F518-$I$1)^2</f>
        <v>37249</v>
      </c>
      <c r="K518" s="3" t="n">
        <f aca="false">(F518-I$5)^2</f>
        <v>37249</v>
      </c>
      <c r="M518" s="0" t="n">
        <f aca="false">(F518-L$516)^2</f>
        <v>81</v>
      </c>
    </row>
    <row r="519" customFormat="false" ht="13.8" hidden="false" customHeight="false" outlineLevel="0" collapsed="false">
      <c r="A519" s="5" t="s">
        <v>891</v>
      </c>
      <c r="B519" s="5" t="s">
        <v>892</v>
      </c>
      <c r="C519" s="5" t="s">
        <v>7</v>
      </c>
      <c r="D519" s="5" t="s">
        <v>886</v>
      </c>
      <c r="E519" s="5" t="s">
        <v>4</v>
      </c>
      <c r="F519" s="8" t="n">
        <v>175</v>
      </c>
      <c r="G519" s="0" t="n">
        <f aca="true">RAND()</f>
        <v>0.607026798475451</v>
      </c>
      <c r="H519" s="0" t="n">
        <v>0.751791227420622</v>
      </c>
      <c r="J519" s="7" t="n">
        <f aca="false">(F519-$I$1)^2</f>
        <v>30625</v>
      </c>
      <c r="K519" s="3" t="n">
        <f aca="false">(F519-I$2)^2</f>
        <v>30625</v>
      </c>
      <c r="M519" s="0" t="n">
        <f aca="false">(F519-L$516)^2</f>
        <v>81</v>
      </c>
    </row>
    <row r="520" customFormat="false" ht="13.8" hidden="false" customHeight="false" outlineLevel="0" collapsed="false">
      <c r="A520" s="5" t="s">
        <v>893</v>
      </c>
      <c r="B520" s="5" t="s">
        <v>894</v>
      </c>
      <c r="C520" s="5" t="s">
        <v>7</v>
      </c>
      <c r="D520" s="5" t="s">
        <v>886</v>
      </c>
      <c r="E520" s="5" t="s">
        <v>4</v>
      </c>
      <c r="F520" s="8" t="n">
        <v>172</v>
      </c>
      <c r="G520" s="0" t="n">
        <f aca="true">RAND()</f>
        <v>0.954638146470283</v>
      </c>
      <c r="H520" s="0" t="n">
        <v>0.736416255037537</v>
      </c>
      <c r="J520" s="7" t="n">
        <f aca="false">(F520-$I$1)^2</f>
        <v>29584</v>
      </c>
      <c r="K520" s="3" t="n">
        <f aca="false">(F520-I$2)^2</f>
        <v>29584</v>
      </c>
      <c r="M520" s="0" t="n">
        <f aca="false">(F520-L$516)^2</f>
        <v>144</v>
      </c>
    </row>
    <row r="521" customFormat="false" ht="13.8" hidden="false" customHeight="false" outlineLevel="0" collapsed="false">
      <c r="A521" s="5" t="s">
        <v>261</v>
      </c>
      <c r="B521" s="5" t="s">
        <v>895</v>
      </c>
      <c r="C521" s="5" t="s">
        <v>7</v>
      </c>
      <c r="D521" s="5" t="s">
        <v>886</v>
      </c>
      <c r="E521" s="5" t="s">
        <v>10</v>
      </c>
      <c r="F521" s="8" t="n">
        <v>182</v>
      </c>
      <c r="G521" s="0" t="n">
        <f aca="true">RAND()</f>
        <v>0.396370825282541</v>
      </c>
      <c r="H521" s="0" t="n">
        <v>0.536486779012025</v>
      </c>
      <c r="J521" s="7" t="n">
        <f aca="false">(F521-$I$1)^2</f>
        <v>33124</v>
      </c>
      <c r="K521" s="3" t="n">
        <f aca="false">(F521-I$2)^2</f>
        <v>33124</v>
      </c>
      <c r="M521" s="0" t="n">
        <f aca="false">(F521-L$516)^2</f>
        <v>4</v>
      </c>
    </row>
    <row r="522" customFormat="false" ht="13.8" hidden="false" customHeight="false" outlineLevel="0" collapsed="false">
      <c r="A522" s="5" t="s">
        <v>896</v>
      </c>
      <c r="B522" s="5" t="s">
        <v>897</v>
      </c>
      <c r="C522" s="5" t="s">
        <v>2</v>
      </c>
      <c r="D522" s="5" t="s">
        <v>886</v>
      </c>
      <c r="E522" s="5" t="s">
        <v>10</v>
      </c>
      <c r="F522" s="8" t="n">
        <v>190</v>
      </c>
      <c r="G522" s="0" t="n">
        <f aca="true">RAND()</f>
        <v>0.124995326393765</v>
      </c>
      <c r="H522" s="0" t="n">
        <v>0.502007027056151</v>
      </c>
      <c r="J522" s="7" t="n">
        <f aca="false">(F522-$I$1)^2</f>
        <v>36100</v>
      </c>
      <c r="K522" s="3" t="n">
        <f aca="false">(F522-I$5)^2</f>
        <v>36100</v>
      </c>
      <c r="M522" s="0" t="n">
        <f aca="false">(F522-L$516)^2</f>
        <v>36</v>
      </c>
    </row>
    <row r="523" customFormat="false" ht="13.8" hidden="false" customHeight="false" outlineLevel="0" collapsed="false">
      <c r="A523" s="5" t="s">
        <v>898</v>
      </c>
      <c r="B523" s="5" t="s">
        <v>899</v>
      </c>
      <c r="C523" s="5" t="s">
        <v>2</v>
      </c>
      <c r="D523" s="5" t="s">
        <v>886</v>
      </c>
      <c r="E523" s="5" t="s">
        <v>4</v>
      </c>
      <c r="F523" s="8" t="n">
        <v>193</v>
      </c>
      <c r="G523" s="0" t="n">
        <f aca="true">RAND()</f>
        <v>0.477320649608236</v>
      </c>
      <c r="H523" s="0" t="n">
        <v>0.448363857750616</v>
      </c>
      <c r="J523" s="7" t="n">
        <f aca="false">(F523-$I$1)^2</f>
        <v>37249</v>
      </c>
      <c r="K523" s="3" t="n">
        <f aca="false">(F523-I$5)^2</f>
        <v>37249</v>
      </c>
      <c r="M523" s="0" t="n">
        <f aca="false">SUM(M515:M522)/8</f>
        <v>60.5</v>
      </c>
    </row>
    <row r="524" customFormat="false" ht="13.8" hidden="false" customHeight="false" outlineLevel="0" collapsed="false">
      <c r="A524" s="5" t="s">
        <v>900</v>
      </c>
      <c r="B524" s="5" t="s">
        <v>901</v>
      </c>
      <c r="C524" s="5" t="s">
        <v>7</v>
      </c>
      <c r="D524" s="5" t="s">
        <v>886</v>
      </c>
      <c r="E524" s="5" t="s">
        <v>4</v>
      </c>
      <c r="F524" s="8" t="n">
        <v>182</v>
      </c>
      <c r="G524" s="0" t="n">
        <f aca="true">RAND()</f>
        <v>0.529178847423514</v>
      </c>
      <c r="H524" s="0" t="n">
        <v>0.418860893854823</v>
      </c>
      <c r="J524" s="7" t="n">
        <f aca="false">(F524-$I$1)^2</f>
        <v>33124</v>
      </c>
      <c r="K524" s="3" t="n">
        <f aca="false">(F524-I$2)^2</f>
        <v>33124</v>
      </c>
    </row>
    <row r="525" customFormat="false" ht="13.8" hidden="false" customHeight="false" outlineLevel="0" collapsed="false">
      <c r="A525" s="5" t="s">
        <v>902</v>
      </c>
      <c r="B525" s="5" t="s">
        <v>901</v>
      </c>
      <c r="C525" s="5" t="s">
        <v>7</v>
      </c>
      <c r="D525" s="5" t="s">
        <v>886</v>
      </c>
      <c r="E525" s="5" t="s">
        <v>4</v>
      </c>
      <c r="F525" s="8" t="n">
        <v>185</v>
      </c>
      <c r="G525" s="0" t="n">
        <f aca="true">RAND()</f>
        <v>0.732241927133879</v>
      </c>
      <c r="H525" s="0" t="n">
        <v>0.401584917694663</v>
      </c>
      <c r="J525" s="7" t="n">
        <f aca="false">(F525-$I$1)^2</f>
        <v>34225</v>
      </c>
      <c r="K525" s="3" t="n">
        <f aca="false">(F525-I$2)^2</f>
        <v>34225</v>
      </c>
    </row>
    <row r="526" customFormat="false" ht="13.8" hidden="false" customHeight="false" outlineLevel="0" collapsed="false">
      <c r="A526" s="5" t="s">
        <v>903</v>
      </c>
      <c r="B526" s="5" t="s">
        <v>904</v>
      </c>
      <c r="C526" s="5" t="s">
        <v>7</v>
      </c>
      <c r="D526" s="5" t="s">
        <v>886</v>
      </c>
      <c r="E526" s="5" t="s">
        <v>10</v>
      </c>
      <c r="F526" s="8" t="n">
        <v>180</v>
      </c>
      <c r="G526" s="0" t="n">
        <f aca="true">RAND()</f>
        <v>0.95309719495354</v>
      </c>
      <c r="H526" s="0" t="n">
        <v>0.400835593478205</v>
      </c>
      <c r="J526" s="7" t="n">
        <f aca="false">(F526-$I$1)^2</f>
        <v>32400</v>
      </c>
      <c r="K526" s="3" t="n">
        <f aca="false">(F526-I$2)^2</f>
        <v>32400</v>
      </c>
    </row>
    <row r="527" customFormat="false" ht="13.8" hidden="false" customHeight="false" outlineLevel="0" collapsed="false">
      <c r="A527" s="5" t="s">
        <v>109</v>
      </c>
      <c r="B527" s="5" t="s">
        <v>905</v>
      </c>
      <c r="C527" s="5" t="s">
        <v>7</v>
      </c>
      <c r="D527" s="5" t="s">
        <v>886</v>
      </c>
      <c r="E527" s="5" t="s">
        <v>10</v>
      </c>
      <c r="F527" s="8" t="n">
        <v>172</v>
      </c>
      <c r="G527" s="0" t="n">
        <f aca="true">RAND()</f>
        <v>0.186646769981598</v>
      </c>
      <c r="H527" s="0" t="n">
        <v>0.39547734393387</v>
      </c>
      <c r="J527" s="7" t="n">
        <f aca="false">(F527-$I$1)^2</f>
        <v>29584</v>
      </c>
      <c r="K527" s="3" t="n">
        <f aca="false">(F527-I$2)^2</f>
        <v>29584</v>
      </c>
    </row>
    <row r="528" customFormat="false" ht="13.8" hidden="false" customHeight="false" outlineLevel="0" collapsed="false">
      <c r="A528" s="5" t="s">
        <v>818</v>
      </c>
      <c r="B528" s="5" t="s">
        <v>906</v>
      </c>
      <c r="C528" s="5" t="s">
        <v>2</v>
      </c>
      <c r="D528" s="5" t="s">
        <v>886</v>
      </c>
      <c r="E528" s="5" t="s">
        <v>10</v>
      </c>
      <c r="F528" s="8" t="n">
        <v>198</v>
      </c>
      <c r="G528" s="0" t="n">
        <f aca="true">RAND()</f>
        <v>0.155801338742672</v>
      </c>
      <c r="H528" s="0" t="n">
        <v>0.393770095411126</v>
      </c>
      <c r="J528" s="7" t="n">
        <f aca="false">(F528-$I$1)^2</f>
        <v>39204</v>
      </c>
      <c r="K528" s="3" t="n">
        <f aca="false">(F528-I$5)^2</f>
        <v>39204</v>
      </c>
    </row>
    <row r="529" customFormat="false" ht="13.8" hidden="false" customHeight="false" outlineLevel="0" collapsed="false">
      <c r="A529" s="5" t="s">
        <v>907</v>
      </c>
      <c r="B529" s="5" t="s">
        <v>908</v>
      </c>
      <c r="C529" s="5" t="s">
        <v>2</v>
      </c>
      <c r="D529" s="5" t="s">
        <v>886</v>
      </c>
      <c r="E529" s="5" t="s">
        <v>4</v>
      </c>
      <c r="F529" s="8" t="n">
        <v>203</v>
      </c>
      <c r="G529" s="0" t="n">
        <f aca="true">RAND()</f>
        <v>0.897975901337416</v>
      </c>
      <c r="H529" s="0" t="n">
        <v>0.386571582931589</v>
      </c>
      <c r="J529" s="7" t="n">
        <f aca="false">(F529-$I$1)^2</f>
        <v>41209</v>
      </c>
      <c r="K529" s="3" t="n">
        <f aca="false">(F529-I$5)^2</f>
        <v>41209</v>
      </c>
    </row>
    <row r="530" customFormat="false" ht="13.8" hidden="false" customHeight="false" outlineLevel="0" collapsed="false">
      <c r="A530" s="5" t="s">
        <v>348</v>
      </c>
      <c r="B530" s="5" t="s">
        <v>909</v>
      </c>
      <c r="C530" s="5" t="s">
        <v>2</v>
      </c>
      <c r="D530" s="5" t="s">
        <v>886</v>
      </c>
      <c r="E530" s="5" t="s">
        <v>4</v>
      </c>
      <c r="F530" s="8" t="n">
        <v>191</v>
      </c>
      <c r="G530" s="0" t="n">
        <f aca="true">RAND()</f>
        <v>0.345026433893202</v>
      </c>
      <c r="H530" s="0" t="n">
        <v>0.303390522500864</v>
      </c>
      <c r="J530" s="7" t="n">
        <f aca="false">(F530-$I$1)^2</f>
        <v>36481</v>
      </c>
      <c r="K530" s="3" t="n">
        <f aca="false">(F530-I$5)^2</f>
        <v>36481</v>
      </c>
    </row>
    <row r="531" customFormat="false" ht="13.8" hidden="false" customHeight="false" outlineLevel="0" collapsed="false">
      <c r="A531" s="5" t="s">
        <v>910</v>
      </c>
      <c r="B531" s="5" t="s">
        <v>177</v>
      </c>
      <c r="C531" s="5" t="s">
        <v>7</v>
      </c>
      <c r="D531" s="5" t="s">
        <v>886</v>
      </c>
      <c r="E531" s="5" t="s">
        <v>4</v>
      </c>
      <c r="F531" s="8" t="n">
        <v>185</v>
      </c>
      <c r="G531" s="0" t="n">
        <f aca="true">RAND()</f>
        <v>0.7935048982272</v>
      </c>
      <c r="H531" s="0" t="n">
        <v>0.30101703789291</v>
      </c>
      <c r="J531" s="7" t="n">
        <f aca="false">(F531-$I$1)^2</f>
        <v>34225</v>
      </c>
      <c r="K531" s="3" t="n">
        <f aca="false">(F531-I$2)^2</f>
        <v>34225</v>
      </c>
    </row>
    <row r="532" customFormat="false" ht="13.8" hidden="false" customHeight="false" outlineLevel="0" collapsed="false">
      <c r="A532" s="5" t="s">
        <v>230</v>
      </c>
      <c r="B532" s="5" t="s">
        <v>911</v>
      </c>
      <c r="C532" s="5" t="s">
        <v>7</v>
      </c>
      <c r="D532" s="5" t="s">
        <v>886</v>
      </c>
      <c r="E532" s="5" t="s">
        <v>10</v>
      </c>
      <c r="F532" s="8" t="n">
        <v>170</v>
      </c>
      <c r="G532" s="0" t="n">
        <f aca="true">RAND()</f>
        <v>0.274084076661424</v>
      </c>
      <c r="H532" s="0" t="n">
        <v>0.248857676136766</v>
      </c>
      <c r="J532" s="7" t="n">
        <f aca="false">(F532-$I$1)^2</f>
        <v>28900</v>
      </c>
      <c r="K532" s="3" t="n">
        <f aca="false">(F532-I$2)^2</f>
        <v>28900</v>
      </c>
    </row>
    <row r="533" customFormat="false" ht="13.8" hidden="false" customHeight="false" outlineLevel="0" collapsed="false">
      <c r="A533" s="5" t="s">
        <v>912</v>
      </c>
      <c r="B533" s="5" t="s">
        <v>913</v>
      </c>
      <c r="C533" s="5" t="s">
        <v>2</v>
      </c>
      <c r="D533" s="5" t="s">
        <v>886</v>
      </c>
      <c r="E533" s="5" t="s">
        <v>4</v>
      </c>
      <c r="F533" s="8" t="n">
        <v>193</v>
      </c>
      <c r="G533" s="0" t="n">
        <f aca="true">RAND()</f>
        <v>0.398991844054424</v>
      </c>
      <c r="H533" s="0" t="n">
        <v>0.23781330251165</v>
      </c>
      <c r="J533" s="7" t="n">
        <f aca="false">(F533-$I$1)^2</f>
        <v>37249</v>
      </c>
      <c r="K533" s="3" t="n">
        <f aca="false">(F533-I$5)^2</f>
        <v>37249</v>
      </c>
    </row>
    <row r="534" customFormat="false" ht="13.8" hidden="false" customHeight="false" outlineLevel="0" collapsed="false">
      <c r="A534" s="5" t="s">
        <v>914</v>
      </c>
      <c r="B534" s="5" t="s">
        <v>332</v>
      </c>
      <c r="C534" s="5" t="s">
        <v>7</v>
      </c>
      <c r="D534" s="5" t="s">
        <v>886</v>
      </c>
      <c r="E534" s="5" t="s">
        <v>4</v>
      </c>
      <c r="F534" s="8" t="n">
        <v>182</v>
      </c>
      <c r="G534" s="0" t="n">
        <f aca="true">RAND()</f>
        <v>0.623738222829401</v>
      </c>
      <c r="H534" s="0" t="n">
        <v>0.190417612789388</v>
      </c>
      <c r="J534" s="7" t="n">
        <f aca="false">(F534-$I$1)^2</f>
        <v>33124</v>
      </c>
      <c r="K534" s="3" t="n">
        <f aca="false">(F534-I$2)^2</f>
        <v>33124</v>
      </c>
      <c r="L534" s="0" t="n">
        <f aca="false">COUNT(F537:F549)</f>
        <v>13</v>
      </c>
    </row>
    <row r="535" customFormat="false" ht="13.8" hidden="false" customHeight="false" outlineLevel="0" collapsed="false">
      <c r="A535" s="5" t="s">
        <v>915</v>
      </c>
      <c r="B535" s="5" t="s">
        <v>593</v>
      </c>
      <c r="C535" s="5" t="s">
        <v>7</v>
      </c>
      <c r="D535" s="5" t="s">
        <v>886</v>
      </c>
      <c r="E535" s="5" t="s">
        <v>4</v>
      </c>
      <c r="F535" s="8" t="n">
        <v>187</v>
      </c>
      <c r="G535" s="0" t="n">
        <f aca="true">RAND()</f>
        <v>0.745064956721466</v>
      </c>
      <c r="H535" s="0" t="n">
        <v>0.18629821173043</v>
      </c>
      <c r="J535" s="7" t="n">
        <f aca="false">(F535-$I$1)^2</f>
        <v>34969</v>
      </c>
      <c r="K535" s="3" t="n">
        <f aca="false">(F535-I$2)^2</f>
        <v>34969</v>
      </c>
      <c r="L535" s="0" t="n">
        <f aca="false">SUM(F537:F549)</f>
        <v>2293</v>
      </c>
    </row>
    <row r="536" customFormat="false" ht="13.8" hidden="false" customHeight="false" outlineLevel="0" collapsed="false">
      <c r="A536" s="5" t="s">
        <v>916</v>
      </c>
      <c r="B536" s="5" t="s">
        <v>344</v>
      </c>
      <c r="C536" s="5" t="s">
        <v>2</v>
      </c>
      <c r="D536" s="5" t="s">
        <v>886</v>
      </c>
      <c r="E536" s="5" t="s">
        <v>10</v>
      </c>
      <c r="F536" s="8" t="n">
        <v>193</v>
      </c>
      <c r="G536" s="0" t="n">
        <f aca="true">RAND()</f>
        <v>0.527595639352329</v>
      </c>
      <c r="H536" s="0" t="n">
        <v>0.182748674768912</v>
      </c>
      <c r="J536" s="7" t="n">
        <f aca="false">(F536-$I$1)^2</f>
        <v>37249</v>
      </c>
      <c r="K536" s="3" t="n">
        <f aca="false">(F536-I$5)^2</f>
        <v>37249</v>
      </c>
    </row>
    <row r="537" customFormat="false" ht="13.8" hidden="false" customHeight="false" outlineLevel="0" collapsed="false">
      <c r="A537" s="5" t="s">
        <v>437</v>
      </c>
      <c r="B537" s="5" t="s">
        <v>917</v>
      </c>
      <c r="C537" s="5" t="s">
        <v>2</v>
      </c>
      <c r="D537" s="5" t="s">
        <v>886</v>
      </c>
      <c r="E537" s="5" t="s">
        <v>4</v>
      </c>
      <c r="F537" s="8" t="n">
        <v>198</v>
      </c>
      <c r="G537" s="0" t="n">
        <f aca="true">RAND()</f>
        <v>0.361091798597425</v>
      </c>
      <c r="H537" s="0" t="n">
        <v>0.128989679295349</v>
      </c>
      <c r="J537" s="7" t="n">
        <f aca="false">(F537-$I$1)^2</f>
        <v>39204</v>
      </c>
      <c r="K537" s="3" t="n">
        <f aca="false">(F537-I$5)^2</f>
        <v>39204</v>
      </c>
    </row>
    <row r="538" customFormat="false" ht="13.8" hidden="false" customHeight="false" outlineLevel="0" collapsed="false">
      <c r="A538" s="5" t="s">
        <v>268</v>
      </c>
      <c r="B538" s="5" t="s">
        <v>918</v>
      </c>
      <c r="C538" s="5" t="s">
        <v>7</v>
      </c>
      <c r="D538" s="5" t="s">
        <v>886</v>
      </c>
      <c r="E538" s="5" t="s">
        <v>4</v>
      </c>
      <c r="F538" s="8" t="n">
        <v>172</v>
      </c>
      <c r="G538" s="0" t="n">
        <f aca="true">RAND()</f>
        <v>0.829135541146712</v>
      </c>
      <c r="H538" s="0" t="n">
        <v>0.113006118545667</v>
      </c>
      <c r="J538" s="7" t="n">
        <f aca="false">(F538-$I$1)^2</f>
        <v>29584</v>
      </c>
      <c r="K538" s="3" t="n">
        <f aca="false">(F538-I$2)^2</f>
        <v>29584</v>
      </c>
      <c r="L538" s="9" t="n">
        <f aca="false">COUNTIF(E539:E551,"Yes")</f>
        <v>3</v>
      </c>
    </row>
    <row r="539" customFormat="false" ht="13.8" hidden="false" customHeight="false" outlineLevel="0" collapsed="false">
      <c r="A539" s="5" t="s">
        <v>298</v>
      </c>
      <c r="B539" s="5" t="s">
        <v>919</v>
      </c>
      <c r="C539" s="5" t="s">
        <v>2</v>
      </c>
      <c r="D539" s="5" t="s">
        <v>886</v>
      </c>
      <c r="E539" s="5" t="s">
        <v>4</v>
      </c>
      <c r="F539" s="8" t="n">
        <v>203</v>
      </c>
      <c r="G539" s="0" t="n">
        <f aca="true">RAND()</f>
        <v>0.31970873338367</v>
      </c>
      <c r="H539" s="0" t="n">
        <v>0.0991666156545296</v>
      </c>
      <c r="J539" s="7" t="n">
        <f aca="false">(F539-$I$1)^2</f>
        <v>41209</v>
      </c>
      <c r="K539" s="3" t="n">
        <f aca="false">(F539-I$5)^2</f>
        <v>41209</v>
      </c>
    </row>
    <row r="540" customFormat="false" ht="13.8" hidden="false" customHeight="false" outlineLevel="0" collapsed="false">
      <c r="A540" s="5" t="s">
        <v>298</v>
      </c>
      <c r="B540" s="5" t="s">
        <v>920</v>
      </c>
      <c r="C540" s="5" t="s">
        <v>2</v>
      </c>
      <c r="D540" s="5" t="s">
        <v>886</v>
      </c>
      <c r="E540" s="5" t="s">
        <v>4</v>
      </c>
      <c r="F540" s="8" t="n">
        <v>195</v>
      </c>
      <c r="G540" s="0" t="n">
        <f aca="true">RAND()</f>
        <v>0.452385630770261</v>
      </c>
      <c r="H540" s="0" t="n">
        <v>0.0373374808935407</v>
      </c>
      <c r="J540" s="7" t="n">
        <f aca="false">(F540-$I$1)^2</f>
        <v>38025</v>
      </c>
      <c r="K540" s="3" t="n">
        <f aca="false">(F540-I$5)^2</f>
        <v>38025</v>
      </c>
    </row>
    <row r="541" customFormat="false" ht="13.8" hidden="false" customHeight="false" outlineLevel="0" collapsed="false">
      <c r="A541" s="5" t="s">
        <v>748</v>
      </c>
      <c r="B541" s="5" t="s">
        <v>921</v>
      </c>
      <c r="C541" s="5" t="s">
        <v>7</v>
      </c>
      <c r="D541" s="5" t="s">
        <v>922</v>
      </c>
      <c r="E541" s="5" t="s">
        <v>4</v>
      </c>
      <c r="F541" s="8" t="n">
        <v>165</v>
      </c>
      <c r="G541" s="0" t="n">
        <f aca="true">RAND()</f>
        <v>0.422992275354535</v>
      </c>
      <c r="H541" s="0" t="n">
        <v>0.824417381616815</v>
      </c>
      <c r="J541" s="7" t="n">
        <f aca="false">(F541-$I$1)^2</f>
        <v>27225</v>
      </c>
      <c r="K541" s="3" t="n">
        <f aca="false">(F541-I$2)^2</f>
        <v>27225</v>
      </c>
      <c r="L541" s="0" t="n">
        <f aca="false">SUM(F541:F543)</f>
        <v>494</v>
      </c>
      <c r="M541" s="0" t="n">
        <f aca="false">(F541-L$542)^2</f>
        <v>0.111111111111117</v>
      </c>
      <c r="N541" s="0" t="n">
        <f aca="false">COUNTIF(E541:E543,"Yes")</f>
        <v>1</v>
      </c>
    </row>
    <row r="542" customFormat="false" ht="13.8" hidden="false" customHeight="false" outlineLevel="0" collapsed="false">
      <c r="A542" s="5" t="s">
        <v>538</v>
      </c>
      <c r="B542" s="5" t="s">
        <v>923</v>
      </c>
      <c r="C542" s="5" t="s">
        <v>7</v>
      </c>
      <c r="D542" s="5" t="s">
        <v>922</v>
      </c>
      <c r="E542" s="5" t="s">
        <v>10</v>
      </c>
      <c r="F542" s="8" t="n">
        <v>177</v>
      </c>
      <c r="G542" s="0" t="n">
        <f aca="true">RAND()</f>
        <v>0.734746262796193</v>
      </c>
      <c r="H542" s="0" t="n">
        <v>0.803439831358292</v>
      </c>
      <c r="J542" s="7" t="n">
        <f aca="false">(F542-$I$1)^2</f>
        <v>31329</v>
      </c>
      <c r="K542" s="3" t="n">
        <f aca="false">(F542-I$2)^2</f>
        <v>31329</v>
      </c>
      <c r="L542" s="0" t="n">
        <f aca="false">L541/3</f>
        <v>164.666666666667</v>
      </c>
      <c r="M542" s="0" t="n">
        <f aca="false">(F542-L$542)^2</f>
        <v>152.111111111111</v>
      </c>
    </row>
    <row r="543" customFormat="false" ht="13.8" hidden="false" customHeight="false" outlineLevel="0" collapsed="false">
      <c r="A543" s="5" t="s">
        <v>924</v>
      </c>
      <c r="B543" s="5" t="s">
        <v>422</v>
      </c>
      <c r="C543" s="5" t="s">
        <v>7</v>
      </c>
      <c r="D543" s="5" t="s">
        <v>922</v>
      </c>
      <c r="E543" s="5" t="s">
        <v>4</v>
      </c>
      <c r="F543" s="8" t="n">
        <v>152</v>
      </c>
      <c r="G543" s="0" t="n">
        <f aca="true">RAND()</f>
        <v>0.529976362388073</v>
      </c>
      <c r="H543" s="0" t="n">
        <v>0.781649499563791</v>
      </c>
      <c r="J543" s="7" t="n">
        <f aca="false">(F543-$I$1)^2</f>
        <v>23104</v>
      </c>
      <c r="K543" s="3" t="n">
        <f aca="false">(F543-I$2)^2</f>
        <v>23104</v>
      </c>
      <c r="M543" s="0" t="n">
        <f aca="false">(F543-L$542)^2</f>
        <v>160.444444444444</v>
      </c>
    </row>
    <row r="544" customFormat="false" ht="13.8" hidden="false" customHeight="false" outlineLevel="0" collapsed="false">
      <c r="A544" s="5" t="s">
        <v>925</v>
      </c>
      <c r="B544" s="5" t="s">
        <v>926</v>
      </c>
      <c r="C544" s="5" t="s">
        <v>2</v>
      </c>
      <c r="D544" s="5" t="s">
        <v>922</v>
      </c>
      <c r="E544" s="5" t="s">
        <v>10</v>
      </c>
      <c r="F544" s="8" t="n">
        <v>167</v>
      </c>
      <c r="G544" s="0" t="n">
        <f aca="true">RAND()</f>
        <v>0.861299456731186</v>
      </c>
      <c r="H544" s="0" t="n">
        <v>0.538738608437422</v>
      </c>
      <c r="J544" s="7" t="n">
        <f aca="false">(F544-$I$1)^2</f>
        <v>27889</v>
      </c>
      <c r="K544" s="3" t="n">
        <f aca="false">(F544-I$5)^2</f>
        <v>27889</v>
      </c>
      <c r="M544" s="0" t="n">
        <f aca="false">(F544-L$101)^2</f>
        <v>165.765625</v>
      </c>
    </row>
    <row r="545" customFormat="false" ht="13.8" hidden="false" customHeight="false" outlineLevel="0" collapsed="false">
      <c r="A545" s="5" t="s">
        <v>927</v>
      </c>
      <c r="B545" s="5" t="s">
        <v>928</v>
      </c>
      <c r="C545" s="5" t="s">
        <v>2</v>
      </c>
      <c r="D545" s="5" t="s">
        <v>929</v>
      </c>
      <c r="E545" s="5" t="s">
        <v>4</v>
      </c>
      <c r="F545" s="8" t="n">
        <v>177</v>
      </c>
      <c r="G545" s="0" t="n">
        <f aca="true">RAND()</f>
        <v>0.0612490672818742</v>
      </c>
      <c r="H545" s="0" t="n">
        <v>0.960162982999957</v>
      </c>
      <c r="J545" s="7" t="n">
        <f aca="false">(F545-$I$1)^2</f>
        <v>31329</v>
      </c>
      <c r="K545" s="3" t="n">
        <f aca="false">(F545-I$5)^2</f>
        <v>31329</v>
      </c>
      <c r="L545" s="0" t="n">
        <f aca="false">SUM(F545:F551)</f>
        <v>1206</v>
      </c>
      <c r="M545" s="0" t="n">
        <f aca="false">(F545-L$546)^2</f>
        <v>22.2244897959184</v>
      </c>
      <c r="N545" s="0" t="n">
        <f aca="false">COUNTIF(E545:E551,"Yes")</f>
        <v>1</v>
      </c>
    </row>
    <row r="546" customFormat="false" ht="13.8" hidden="false" customHeight="false" outlineLevel="0" collapsed="false">
      <c r="A546" s="5" t="s">
        <v>35</v>
      </c>
      <c r="B546" s="5" t="s">
        <v>408</v>
      </c>
      <c r="C546" s="5" t="s">
        <v>2</v>
      </c>
      <c r="D546" s="5" t="s">
        <v>929</v>
      </c>
      <c r="E546" s="5" t="s">
        <v>4</v>
      </c>
      <c r="F546" s="8" t="n">
        <v>180</v>
      </c>
      <c r="G546" s="0" t="n">
        <f aca="true">RAND()</f>
        <v>0.928498328325088</v>
      </c>
      <c r="H546" s="0" t="n">
        <v>0.940465879781715</v>
      </c>
      <c r="J546" s="7" t="n">
        <f aca="false">(F546-$I$1)^2</f>
        <v>32400</v>
      </c>
      <c r="K546" s="3" t="n">
        <f aca="false">(F546-I$5)^2</f>
        <v>32400</v>
      </c>
      <c r="L546" s="0" t="n">
        <f aca="false">L545/7</f>
        <v>172.285714285714</v>
      </c>
      <c r="M546" s="0" t="n">
        <f aca="false">(F546-L$546)^2</f>
        <v>59.5102040816328</v>
      </c>
    </row>
    <row r="547" customFormat="false" ht="13.8" hidden="false" customHeight="false" outlineLevel="0" collapsed="false">
      <c r="A547" s="5" t="s">
        <v>437</v>
      </c>
      <c r="B547" s="5" t="s">
        <v>930</v>
      </c>
      <c r="C547" s="5" t="s">
        <v>2</v>
      </c>
      <c r="D547" s="5" t="s">
        <v>929</v>
      </c>
      <c r="E547" s="5" t="s">
        <v>10</v>
      </c>
      <c r="F547" s="8" t="n">
        <v>172</v>
      </c>
      <c r="G547" s="0" t="n">
        <f aca="true">RAND()</f>
        <v>0.00644000483919606</v>
      </c>
      <c r="H547" s="0" t="n">
        <v>0.833965731534748</v>
      </c>
      <c r="J547" s="7" t="n">
        <f aca="false">(F547-$I$1)^2</f>
        <v>29584</v>
      </c>
      <c r="K547" s="3" t="n">
        <f aca="false">(F547-I$5)^2</f>
        <v>29584</v>
      </c>
      <c r="M547" s="0" t="n">
        <f aca="false">(F547-L$546)^2</f>
        <v>0.0816326530612198</v>
      </c>
    </row>
    <row r="548" customFormat="false" ht="13.8" hidden="false" customHeight="false" outlineLevel="0" collapsed="false">
      <c r="A548" s="5" t="s">
        <v>916</v>
      </c>
      <c r="B548" s="5" t="s">
        <v>931</v>
      </c>
      <c r="C548" s="5" t="s">
        <v>2</v>
      </c>
      <c r="D548" s="5" t="s">
        <v>929</v>
      </c>
      <c r="E548" s="5" t="s">
        <v>4</v>
      </c>
      <c r="F548" s="8" t="n">
        <v>170</v>
      </c>
      <c r="G548" s="0" t="n">
        <f aca="true">RAND()</f>
        <v>0.0645110070117157</v>
      </c>
      <c r="H548" s="0" t="n">
        <v>0.80705514772129</v>
      </c>
      <c r="J548" s="7" t="n">
        <f aca="false">(F548-$I$1)^2</f>
        <v>28900</v>
      </c>
      <c r="K548" s="3" t="n">
        <f aca="false">(F548-I$5)^2</f>
        <v>28900</v>
      </c>
      <c r="M548" s="0" t="n">
        <f aca="false">(F548-L$546)^2</f>
        <v>5.22448979591833</v>
      </c>
    </row>
    <row r="549" customFormat="false" ht="13.8" hidden="false" customHeight="false" outlineLevel="0" collapsed="false">
      <c r="A549" s="5" t="s">
        <v>518</v>
      </c>
      <c r="B549" s="5" t="s">
        <v>932</v>
      </c>
      <c r="C549" s="5" t="s">
        <v>2</v>
      </c>
      <c r="D549" s="5" t="s">
        <v>929</v>
      </c>
      <c r="E549" s="5" t="s">
        <v>4</v>
      </c>
      <c r="F549" s="8" t="n">
        <v>165</v>
      </c>
      <c r="G549" s="0" t="n">
        <f aca="true">RAND()</f>
        <v>0.842429699843377</v>
      </c>
      <c r="H549" s="0" t="n">
        <v>0.747927631710486</v>
      </c>
      <c r="J549" s="7" t="n">
        <f aca="false">(F549-$I$1)^2</f>
        <v>27225</v>
      </c>
      <c r="K549" s="3" t="n">
        <f aca="false">(F549-I$5)^2</f>
        <v>27225</v>
      </c>
      <c r="M549" s="0" t="n">
        <f aca="false">(F549-L$546)^2</f>
        <v>53.0816326530611</v>
      </c>
    </row>
    <row r="550" customFormat="false" ht="13.8" hidden="false" customHeight="false" outlineLevel="0" collapsed="false">
      <c r="A550" s="5" t="s">
        <v>933</v>
      </c>
      <c r="B550" s="5" t="s">
        <v>934</v>
      </c>
      <c r="C550" s="5" t="s">
        <v>2</v>
      </c>
      <c r="D550" s="5" t="s">
        <v>929</v>
      </c>
      <c r="E550" s="5" t="s">
        <v>4</v>
      </c>
      <c r="F550" s="8" t="n">
        <v>180</v>
      </c>
      <c r="G550" s="0" t="n">
        <f aca="true">RAND()</f>
        <v>0.270222722431094</v>
      </c>
      <c r="H550" s="0" t="n">
        <v>0.736255902533488</v>
      </c>
      <c r="J550" s="7" t="n">
        <f aca="false">(F550-$I$1)^2</f>
        <v>32400</v>
      </c>
      <c r="K550" s="3" t="n">
        <f aca="false">(F550-I$5)^2</f>
        <v>32400</v>
      </c>
      <c r="M550" s="0" t="n">
        <f aca="false">(F550-L$546)^2</f>
        <v>59.5102040816328</v>
      </c>
    </row>
    <row r="551" customFormat="false" ht="13.8" hidden="false" customHeight="false" outlineLevel="0" collapsed="false">
      <c r="A551" s="5" t="s">
        <v>535</v>
      </c>
      <c r="B551" s="5" t="s">
        <v>935</v>
      </c>
      <c r="C551" s="5" t="s">
        <v>2</v>
      </c>
      <c r="D551" s="5" t="s">
        <v>929</v>
      </c>
      <c r="E551" s="5" t="s">
        <v>4</v>
      </c>
      <c r="F551" s="8" t="n">
        <v>162</v>
      </c>
      <c r="G551" s="0" t="n">
        <f aca="true">RAND()</f>
        <v>0.213796776787547</v>
      </c>
      <c r="H551" s="0" t="n">
        <v>0.605529175279776</v>
      </c>
      <c r="J551" s="7" t="n">
        <f aca="false">(F551-$I$1)^2</f>
        <v>26244</v>
      </c>
      <c r="K551" s="3" t="n">
        <f aca="false">(F551-I$5)^2</f>
        <v>26244</v>
      </c>
      <c r="M551" s="0" t="n">
        <f aca="false">(F551-L$546)^2</f>
        <v>105.795918367347</v>
      </c>
    </row>
    <row r="552" customFormat="false" ht="13.8" hidden="false" customHeight="false" outlineLevel="0" collapsed="false">
      <c r="A552" s="5" t="s">
        <v>936</v>
      </c>
      <c r="B552" s="5" t="s">
        <v>937</v>
      </c>
      <c r="C552" s="5" t="s">
        <v>2</v>
      </c>
      <c r="D552" s="5" t="s">
        <v>929</v>
      </c>
      <c r="E552" s="5" t="s">
        <v>10</v>
      </c>
      <c r="F552" s="8" t="n">
        <v>187</v>
      </c>
      <c r="G552" s="0" t="n">
        <f aca="true">RAND()</f>
        <v>0.689589009792265</v>
      </c>
      <c r="H552" s="0" t="n">
        <v>0.48459999581646</v>
      </c>
      <c r="J552" s="7" t="n">
        <f aca="false">(F552-$I$1)^2</f>
        <v>34969</v>
      </c>
      <c r="K552" s="3" t="n">
        <f aca="false">(F552-I$5)^2</f>
        <v>34969</v>
      </c>
      <c r="M552" s="0" t="n">
        <f aca="false">(F552-L$546)^2</f>
        <v>216.510204081633</v>
      </c>
    </row>
    <row r="553" customFormat="false" ht="13.8" hidden="false" customHeight="false" outlineLevel="0" collapsed="false">
      <c r="A553" s="5" t="s">
        <v>784</v>
      </c>
      <c r="B553" s="5" t="s">
        <v>344</v>
      </c>
      <c r="C553" s="5" t="s">
        <v>2</v>
      </c>
      <c r="D553" s="5" t="s">
        <v>929</v>
      </c>
      <c r="E553" s="5" t="s">
        <v>4</v>
      </c>
      <c r="F553" s="8" t="n">
        <v>182</v>
      </c>
      <c r="G553" s="0" t="n">
        <f aca="true">RAND()</f>
        <v>0.253458820501693</v>
      </c>
      <c r="H553" s="0" t="n">
        <v>0.382667979548146</v>
      </c>
      <c r="J553" s="7" t="n">
        <f aca="false">(F553-$I$1)^2</f>
        <v>33124</v>
      </c>
      <c r="K553" s="3" t="n">
        <f aca="false">(F553-I$5)^2</f>
        <v>33124</v>
      </c>
      <c r="M553" s="0" t="n">
        <f aca="false">SUM(M545:M551)/7</f>
        <v>43.6326530612245</v>
      </c>
    </row>
    <row r="554" customFormat="false" ht="13.8" hidden="false" customHeight="false" outlineLevel="0" collapsed="false">
      <c r="A554" s="5" t="s">
        <v>34</v>
      </c>
      <c r="B554" s="5" t="s">
        <v>938</v>
      </c>
      <c r="C554" s="5" t="s">
        <v>2</v>
      </c>
      <c r="D554" s="5" t="s">
        <v>929</v>
      </c>
      <c r="E554" s="5" t="s">
        <v>10</v>
      </c>
      <c r="F554" s="8" t="n">
        <v>170</v>
      </c>
      <c r="G554" s="0" t="n">
        <f aca="true">RAND()</f>
        <v>0.871678002466446</v>
      </c>
      <c r="H554" s="0" t="n">
        <v>0.34756125536944</v>
      </c>
      <c r="J554" s="7" t="n">
        <f aca="false">(F554-$I$1)^2</f>
        <v>28900</v>
      </c>
      <c r="K554" s="3" t="n">
        <f aca="false">(F554-I$5)^2</f>
        <v>28900</v>
      </c>
    </row>
    <row r="555" customFormat="false" ht="13.8" hidden="false" customHeight="false" outlineLevel="0" collapsed="false">
      <c r="A555" s="5" t="s">
        <v>939</v>
      </c>
      <c r="B555" s="5" t="s">
        <v>940</v>
      </c>
      <c r="C555" s="5" t="s">
        <v>7</v>
      </c>
      <c r="D555" s="5" t="s">
        <v>929</v>
      </c>
      <c r="E555" s="5" t="s">
        <v>4</v>
      </c>
      <c r="F555" s="8" t="n">
        <v>162</v>
      </c>
      <c r="G555" s="0" t="n">
        <f aca="true">RAND()</f>
        <v>0.400513154276786</v>
      </c>
      <c r="H555" s="0" t="n">
        <v>0.339704228307105</v>
      </c>
      <c r="J555" s="7" t="n">
        <f aca="false">(F555-$I$1)^2</f>
        <v>26244</v>
      </c>
      <c r="K555" s="3" t="n">
        <f aca="false">(F555-I$2)^2</f>
        <v>26244</v>
      </c>
    </row>
    <row r="556" customFormat="false" ht="13.8" hidden="false" customHeight="false" outlineLevel="0" collapsed="false">
      <c r="A556" s="5" t="s">
        <v>59</v>
      </c>
      <c r="B556" s="5" t="s">
        <v>941</v>
      </c>
      <c r="C556" s="5" t="s">
        <v>7</v>
      </c>
      <c r="D556" s="5" t="s">
        <v>929</v>
      </c>
      <c r="E556" s="5" t="s">
        <v>10</v>
      </c>
      <c r="F556" s="8" t="n">
        <v>167</v>
      </c>
      <c r="G556" s="0" t="n">
        <f aca="true">RAND()</f>
        <v>0.0330197482569032</v>
      </c>
      <c r="H556" s="0" t="n">
        <v>0.307065874504813</v>
      </c>
      <c r="J556" s="7" t="n">
        <f aca="false">(F556-$I$1)^2</f>
        <v>27889</v>
      </c>
      <c r="K556" s="3" t="n">
        <f aca="false">(F556-I$2)^2</f>
        <v>27889</v>
      </c>
    </row>
    <row r="557" customFormat="false" ht="13.8" hidden="false" customHeight="false" outlineLevel="0" collapsed="false">
      <c r="A557" s="5" t="s">
        <v>942</v>
      </c>
      <c r="B557" s="5" t="s">
        <v>943</v>
      </c>
      <c r="C557" s="5" t="s">
        <v>7</v>
      </c>
      <c r="D557" s="5" t="s">
        <v>929</v>
      </c>
      <c r="E557" s="5" t="s">
        <v>4</v>
      </c>
      <c r="F557" s="8" t="n">
        <v>172</v>
      </c>
      <c r="G557" s="0" t="n">
        <f aca="true">RAND()</f>
        <v>0.68753346824053</v>
      </c>
      <c r="H557" s="0" t="n">
        <v>0.261644170658688</v>
      </c>
      <c r="J557" s="7" t="n">
        <f aca="false">(F557-$I$1)^2</f>
        <v>29584</v>
      </c>
      <c r="K557" s="3" t="n">
        <f aca="false">(F557-I$2)^2</f>
        <v>29584</v>
      </c>
      <c r="L557" s="0" t="n">
        <f aca="false">SUM(F555:F558)</f>
        <v>658</v>
      </c>
    </row>
    <row r="558" customFormat="false" ht="13.8" hidden="false" customHeight="false" outlineLevel="0" collapsed="false">
      <c r="A558" s="5" t="s">
        <v>610</v>
      </c>
      <c r="B558" s="5" t="s">
        <v>944</v>
      </c>
      <c r="C558" s="5" t="s">
        <v>7</v>
      </c>
      <c r="D558" s="5" t="s">
        <v>929</v>
      </c>
      <c r="E558" s="5" t="s">
        <v>4</v>
      </c>
      <c r="F558" s="8" t="n">
        <v>157</v>
      </c>
      <c r="G558" s="0" t="n">
        <f aca="true">RAND()</f>
        <v>0.671935199303959</v>
      </c>
      <c r="H558" s="0" t="n">
        <v>0.0242196894093125</v>
      </c>
      <c r="J558" s="7" t="n">
        <f aca="false">(F558-$I$1)^2</f>
        <v>24649</v>
      </c>
      <c r="K558" s="3" t="n">
        <f aca="false">(F558-I$2)^2</f>
        <v>24649</v>
      </c>
    </row>
    <row r="559" customFormat="false" ht="13.8" hidden="false" customHeight="false" outlineLevel="0" collapsed="false">
      <c r="D559" s="1" t="s">
        <v>945</v>
      </c>
      <c r="E559" s="0" t="n">
        <f aca="false">COUNTIF(E1:E558,"Yes")/558</f>
        <v>0.342293906810036</v>
      </c>
      <c r="F559" s="2" t="n">
        <f aca="false">SUM(F1:F558)/558</f>
        <v>177.967741935484</v>
      </c>
      <c r="I559" s="0" t="s">
        <v>946</v>
      </c>
      <c r="J559" s="7"/>
    </row>
    <row r="560" customFormat="false" ht="13.8" hidden="false" customHeight="false" outlineLevel="0" collapsed="false">
      <c r="I560" s="0" t="s">
        <v>947</v>
      </c>
      <c r="J560" s="7" t="s">
        <v>948</v>
      </c>
    </row>
    <row r="561" customFormat="false" ht="13.8" hidden="false" customHeight="false" outlineLevel="0" collapsed="false">
      <c r="I561" s="0" t="s">
        <v>946</v>
      </c>
      <c r="J561" s="7" t="s">
        <v>949</v>
      </c>
    </row>
    <row r="562" customFormat="false" ht="13.8" hidden="false" customHeight="false" outlineLevel="0" collapsed="false">
      <c r="I562" s="0" t="s">
        <v>947</v>
      </c>
      <c r="J562" s="7" t="n">
        <f aca="false">SUM(J1:J200)</f>
        <v>6336814</v>
      </c>
    </row>
    <row r="563" customFormat="false" ht="13.8" hidden="false" customHeight="false" outlineLevel="0" collapsed="false">
      <c r="I563" s="0" t="s">
        <v>946</v>
      </c>
      <c r="J563" s="7" t="n">
        <f aca="false">J562/200</f>
        <v>31684.07</v>
      </c>
    </row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93"/>
  <sheetViews>
    <sheetView showFormulas="false" showGridLines="true" showRowColHeaders="true" showZeros="true" rightToLeft="false" tabSelected="true" showOutlineSymbols="true" defaultGridColor="true" view="normal" topLeftCell="A64" colorId="64" zoomScale="100" zoomScaleNormal="100" zoomScalePageLayoutView="100" workbookViewId="0">
      <selection pane="topLeft" activeCell="I82" activeCellId="0" sqref="I82"/>
    </sheetView>
  </sheetViews>
  <sheetFormatPr defaultRowHeight="13.8" zeroHeight="false" outlineLevelRow="0" outlineLevelCol="0"/>
  <cols>
    <col collapsed="false" customWidth="true" hidden="false" outlineLevel="0" max="1" min="1" style="14" width="37.1"/>
    <col collapsed="false" customWidth="true" hidden="false" outlineLevel="0" max="2" min="2" style="0" width="8.83"/>
    <col collapsed="false" customWidth="true" hidden="false" outlineLevel="0" max="3" min="3" style="0" width="15.61"/>
    <col collapsed="false" customWidth="true" hidden="false" outlineLevel="0" max="4" min="4" style="0" width="10"/>
    <col collapsed="false" customWidth="true" hidden="false" outlineLevel="0" max="6" min="5" style="0" width="8.83"/>
    <col collapsed="false" customWidth="true" hidden="false" outlineLevel="0" max="7" min="7" style="0" width="6.57"/>
    <col collapsed="false" customWidth="true" hidden="false" outlineLevel="0" max="8" min="8" style="0" width="12.09"/>
    <col collapsed="false" customWidth="true" hidden="false" outlineLevel="0" max="9" min="9" style="0" width="15.61"/>
    <col collapsed="false" customWidth="true" hidden="false" outlineLevel="0" max="10" min="10" style="0" width="8.83"/>
    <col collapsed="false" customWidth="true" hidden="false" outlineLevel="0" max="11" min="11" style="0" width="18.8"/>
    <col collapsed="false" customWidth="true" hidden="false" outlineLevel="0" max="12" min="12" style="0" width="10.84"/>
    <col collapsed="false" customWidth="true" hidden="false" outlineLevel="0" max="1025" min="13" style="0" width="8.83"/>
  </cols>
  <sheetData>
    <row r="1" customFormat="false" ht="15" hidden="false" customHeight="false" outlineLevel="0" collapsed="false">
      <c r="A1" s="14" t="s">
        <v>950</v>
      </c>
      <c r="B1" s="0" t="s">
        <v>951</v>
      </c>
      <c r="C1" s="15" t="s">
        <v>952</v>
      </c>
      <c r="D1" s="15" t="s">
        <v>953</v>
      </c>
      <c r="E1" s="15" t="s">
        <v>954</v>
      </c>
      <c r="F1" s="15" t="s">
        <v>955</v>
      </c>
      <c r="G1" s="15" t="s">
        <v>956</v>
      </c>
      <c r="H1" s="0" t="s">
        <v>957</v>
      </c>
    </row>
    <row r="2" customFormat="false" ht="15" hidden="false" customHeight="false" outlineLevel="0" collapsed="false">
      <c r="B2" s="0" t="s">
        <v>951</v>
      </c>
      <c r="C2" s="0" t="n">
        <v>200</v>
      </c>
      <c r="D2" s="0" t="n">
        <v>558</v>
      </c>
      <c r="E2" s="0" t="n">
        <v>177.18</v>
      </c>
      <c r="F2" s="7" t="s">
        <v>958</v>
      </c>
      <c r="G2" s="0" t="n">
        <v>0.315</v>
      </c>
      <c r="H2" s="0" t="n">
        <f aca="false">(1-C2/D2)*F2/C2</f>
        <v>0.432671870967742</v>
      </c>
    </row>
    <row r="3" customFormat="false" ht="15" hidden="false" customHeight="false" outlineLevel="0" collapsed="false"/>
    <row r="4" customFormat="false" ht="15" hidden="false" customHeight="false" outlineLevel="0" collapsed="false">
      <c r="A4" s="14" t="s">
        <v>959</v>
      </c>
      <c r="B4" s="15"/>
      <c r="C4" s="15" t="s">
        <v>952</v>
      </c>
      <c r="D4" s="15" t="s">
        <v>953</v>
      </c>
      <c r="E4" s="15" t="s">
        <v>954</v>
      </c>
      <c r="F4" s="15" t="s">
        <v>955</v>
      </c>
      <c r="G4" s="15" t="s">
        <v>956</v>
      </c>
      <c r="H4" s="0" t="s">
        <v>960</v>
      </c>
      <c r="I4" s="0" t="s">
        <v>957</v>
      </c>
      <c r="J4" s="0" t="n">
        <f aca="false">1/558^2*(D5^2*(1-C5/D5)*F5/C5+D6^2*(1-C6/D6)*(F6/C6))</f>
        <v>0.285243365485413</v>
      </c>
    </row>
    <row r="5" customFormat="false" ht="13.8" hidden="false" customHeight="false" outlineLevel="0" collapsed="false">
      <c r="B5" s="0" t="s">
        <v>961</v>
      </c>
      <c r="C5" s="0" t="n">
        <v>100</v>
      </c>
      <c r="D5" s="0" t="n">
        <v>293</v>
      </c>
      <c r="E5" s="0" t="n">
        <v>170.74</v>
      </c>
      <c r="F5" s="0" t="n">
        <v>85.8924</v>
      </c>
      <c r="G5" s="0" t="n">
        <v>0.61</v>
      </c>
      <c r="H5" s="0" t="n">
        <v>0.5251</v>
      </c>
      <c r="I5" s="0" t="s">
        <v>954</v>
      </c>
      <c r="J5" s="0" t="n">
        <f aca="false">H5*E5+H6*E6</f>
        <v>177.165397</v>
      </c>
    </row>
    <row r="6" customFormat="false" ht="15" hidden="false" customHeight="false" outlineLevel="0" collapsed="false">
      <c r="B6" s="0" t="s">
        <v>962</v>
      </c>
      <c r="C6" s="0" t="n">
        <v>100</v>
      </c>
      <c r="D6" s="0" t="n">
        <f aca="false">558-293</f>
        <v>265</v>
      </c>
      <c r="E6" s="0" t="n">
        <v>184.27</v>
      </c>
      <c r="F6" s="0" t="n">
        <v>92.0371</v>
      </c>
      <c r="G6" s="0" t="n">
        <v>0.31</v>
      </c>
      <c r="H6" s="0" t="n">
        <v>0.4749</v>
      </c>
      <c r="I6" s="0" t="s">
        <v>963</v>
      </c>
      <c r="J6" s="0" t="n">
        <f aca="false">H5*G5+H6*G6</f>
        <v>0.46753</v>
      </c>
    </row>
    <row r="7" customFormat="false" ht="15" hidden="false" customHeight="false" outlineLevel="0" collapsed="false">
      <c r="I7" s="0" t="s">
        <v>964</v>
      </c>
      <c r="J7" s="0" t="n">
        <f aca="false">1/558^2*(D5^2*(1-C5/D5)*G5*(1-G5)/(C5-1)+D6^2*(1-C6/D6)*G6*(1-G6)/(C6-1))</f>
        <v>0.000739846162710078</v>
      </c>
    </row>
    <row r="8" customFormat="false" ht="13.8" hidden="false" customHeight="false" outlineLevel="0" collapsed="false">
      <c r="A8" s="14" t="s">
        <v>965</v>
      </c>
      <c r="B8" s="15" t="s">
        <v>966</v>
      </c>
      <c r="C8" s="15" t="s">
        <v>967</v>
      </c>
      <c r="D8" s="15" t="s">
        <v>968</v>
      </c>
      <c r="E8" s="15" t="s">
        <v>969</v>
      </c>
      <c r="F8" s="15" t="s">
        <v>970</v>
      </c>
      <c r="G8" s="0" t="s">
        <v>952</v>
      </c>
      <c r="K8" s="0" t="s">
        <v>947</v>
      </c>
      <c r="L8" s="0" t="s">
        <v>971</v>
      </c>
    </row>
    <row r="9" customFormat="false" ht="13.8" hidden="false" customHeight="false" outlineLevel="0" collapsed="false">
      <c r="B9" s="0" t="n">
        <v>1</v>
      </c>
      <c r="C9" s="0" t="s">
        <v>510</v>
      </c>
      <c r="D9" s="0" t="n">
        <v>20</v>
      </c>
      <c r="E9" s="0" t="n">
        <v>3463</v>
      </c>
      <c r="F9" s="0" t="n">
        <v>12</v>
      </c>
      <c r="G9" s="0" t="n">
        <v>12</v>
      </c>
      <c r="H9" s="0" t="s">
        <v>972</v>
      </c>
      <c r="I9" s="0" t="n">
        <f aca="false">SUM(E9:E20)</f>
        <v>46519</v>
      </c>
      <c r="K9" s="0" t="n">
        <f aca="false">(E9-I$11*D9)^2</f>
        <v>7756.09632305813</v>
      </c>
      <c r="L9" s="0" t="n">
        <f aca="false">(F9-I$14*D9)^2</f>
        <v>24.7715168113746</v>
      </c>
    </row>
    <row r="10" customFormat="false" ht="13.8" hidden="false" customHeight="false" outlineLevel="0" collapsed="false">
      <c r="A10" s="14" t="s">
        <v>973</v>
      </c>
      <c r="B10" s="0" t="n">
        <v>2</v>
      </c>
      <c r="C10" s="0" t="s">
        <v>974</v>
      </c>
      <c r="D10" s="0" t="n">
        <v>21</v>
      </c>
      <c r="E10" s="0" t="n">
        <v>3618</v>
      </c>
      <c r="F10" s="0" t="n">
        <v>10</v>
      </c>
      <c r="H10" s="0" t="s">
        <v>975</v>
      </c>
      <c r="I10" s="0" t="n">
        <f aca="false">SUM(D9:D20)</f>
        <v>262</v>
      </c>
      <c r="K10" s="0" t="n">
        <f aca="false">(E10-I$11*D10)^2</f>
        <v>12237.2572839579</v>
      </c>
      <c r="L10" s="0" t="n">
        <f aca="false">(F10-I$14*D10)^2</f>
        <v>6.89563545247946</v>
      </c>
    </row>
    <row r="11" customFormat="false" ht="13.8" hidden="false" customHeight="false" outlineLevel="0" collapsed="false">
      <c r="A11" s="14" t="s">
        <v>976</v>
      </c>
      <c r="B11" s="0" t="n">
        <v>3</v>
      </c>
      <c r="C11" s="0" t="s">
        <v>15</v>
      </c>
      <c r="D11" s="0" t="n">
        <v>7</v>
      </c>
      <c r="E11" s="0" t="n">
        <v>1186</v>
      </c>
      <c r="F11" s="0" t="n">
        <v>1</v>
      </c>
      <c r="H11" s="0" t="s">
        <v>954</v>
      </c>
      <c r="I11" s="0" t="n">
        <f aca="false">I9/I10</f>
        <v>177.553435114504</v>
      </c>
      <c r="K11" s="0" t="n">
        <f aca="false">(E11-I$11*D11)^2</f>
        <v>3234.65708583417</v>
      </c>
      <c r="L11" s="0" t="n">
        <f aca="false">(F11-I$14*D11)^2</f>
        <v>2.12580851931706</v>
      </c>
    </row>
    <row r="12" customFormat="false" ht="13.8" hidden="false" customHeight="false" outlineLevel="0" collapsed="false">
      <c r="B12" s="0" t="n">
        <v>4</v>
      </c>
      <c r="C12" s="0" t="s">
        <v>674</v>
      </c>
      <c r="D12" s="0" t="n">
        <v>129</v>
      </c>
      <c r="E12" s="0" t="n">
        <v>22809</v>
      </c>
      <c r="F12" s="0" t="n">
        <v>42</v>
      </c>
      <c r="H12" s="0" t="s">
        <v>977</v>
      </c>
      <c r="I12" s="0" t="n">
        <f aca="false">K21/(G9-1)</f>
        <v>16037.5314931849</v>
      </c>
      <c r="K12" s="0" t="n">
        <f aca="false">(E12-I$11*D12)^2</f>
        <v>9099.84920750556</v>
      </c>
      <c r="L12" s="0" t="n">
        <f aca="false">(F12-I$14*D12)^2</f>
        <v>10.8748907406328</v>
      </c>
    </row>
    <row r="13" customFormat="false" ht="13.8" hidden="false" customHeight="false" outlineLevel="0" collapsed="false">
      <c r="B13" s="0" t="n">
        <v>5</v>
      </c>
      <c r="C13" s="0" t="s">
        <v>978</v>
      </c>
      <c r="D13" s="0" t="n">
        <v>12</v>
      </c>
      <c r="E13" s="0" t="n">
        <v>2065</v>
      </c>
      <c r="F13" s="0" t="n">
        <v>5</v>
      </c>
      <c r="H13" s="0" t="s">
        <v>957</v>
      </c>
      <c r="I13" s="0" t="n">
        <f aca="false">(1-12/30)*I12/(12*(558/30)^2)</f>
        <v>2.31783031176796</v>
      </c>
      <c r="K13" s="0" t="n">
        <f aca="false">(E13-I$11*D13)^2</f>
        <v>4308.7699434765</v>
      </c>
      <c r="L13" s="0" t="n">
        <f aca="false">(F13-I$14*D13)^2</f>
        <v>0.618204067362042</v>
      </c>
    </row>
    <row r="14" customFormat="false" ht="13.8" hidden="false" customHeight="false" outlineLevel="0" collapsed="false">
      <c r="B14" s="0" t="n">
        <v>6</v>
      </c>
      <c r="C14" s="0" t="s">
        <v>79</v>
      </c>
      <c r="D14" s="0" t="n">
        <v>8</v>
      </c>
      <c r="E14" s="0" t="n">
        <v>1520</v>
      </c>
      <c r="F14" s="0" t="n">
        <v>5</v>
      </c>
      <c r="H14" s="0" t="s">
        <v>956</v>
      </c>
      <c r="I14" s="0" t="n">
        <f aca="false">SUM(F9:F20)/SUM(D9:D20)</f>
        <v>0.351145038167939</v>
      </c>
      <c r="K14" s="0" t="n">
        <f aca="false">(E14-I$11*D14)^2</f>
        <v>9914.68655672745</v>
      </c>
      <c r="L14" s="0" t="n">
        <f aca="false">(F14-I$14*D14)^2</f>
        <v>4.79977856768254</v>
      </c>
    </row>
    <row r="15" customFormat="false" ht="13.8" hidden="false" customHeight="false" outlineLevel="0" collapsed="false">
      <c r="B15" s="0" t="n">
        <v>7</v>
      </c>
      <c r="C15" s="0" t="s">
        <v>361</v>
      </c>
      <c r="D15" s="0" t="n">
        <v>3</v>
      </c>
      <c r="E15" s="0" t="n">
        <v>536</v>
      </c>
      <c r="F15" s="0" t="n">
        <v>1</v>
      </c>
      <c r="H15" s="0" t="s">
        <v>979</v>
      </c>
      <c r="I15" s="0" t="n">
        <f aca="false">L21/(G9-1)</f>
        <v>5.51209666739065</v>
      </c>
      <c r="K15" s="0" t="n">
        <f aca="false">(E15-I$11*D15)^2</f>
        <v>11.153560398578</v>
      </c>
      <c r="L15" s="0" t="n">
        <f aca="false">(F15-I$14*D15)^2</f>
        <v>0.00285531146203601</v>
      </c>
    </row>
    <row r="16" customFormat="false" ht="13.8" hidden="false" customHeight="false" outlineLevel="0" collapsed="false">
      <c r="B16" s="0" t="n">
        <v>8</v>
      </c>
      <c r="C16" s="0" t="s">
        <v>878</v>
      </c>
      <c r="D16" s="0" t="n">
        <v>6</v>
      </c>
      <c r="E16" s="0" t="n">
        <v>1053</v>
      </c>
      <c r="F16" s="0" t="n">
        <v>2</v>
      </c>
      <c r="H16" s="0" t="s">
        <v>964</v>
      </c>
      <c r="I16" s="0" t="n">
        <f aca="false">(1-12/30)*I15/(12*(558/30)^2)</f>
        <v>0.000796637858045821</v>
      </c>
      <c r="K16" s="0" t="n">
        <f aca="false">(E16-I$11*D16)^2</f>
        <v>151.797447701184</v>
      </c>
      <c r="L16" s="0" t="n">
        <f aca="false">(F16-I$14*D16)^2</f>
        <v>0.011421245848144</v>
      </c>
    </row>
    <row r="17" customFormat="false" ht="13.8" hidden="false" customHeight="false" outlineLevel="0" collapsed="false">
      <c r="B17" s="0" t="n">
        <v>9</v>
      </c>
      <c r="C17" s="0" t="s">
        <v>929</v>
      </c>
      <c r="D17" s="0" t="n">
        <v>14</v>
      </c>
      <c r="E17" s="0" t="n">
        <v>2403</v>
      </c>
      <c r="F17" s="0" t="n">
        <v>4</v>
      </c>
      <c r="K17" s="0" t="n">
        <f aca="false">(E17-I$11*D17)^2</f>
        <v>6847.24666394735</v>
      </c>
      <c r="L17" s="0" t="n">
        <f aca="false">(F17-I$14*D17)^2</f>
        <v>0.839111939863644</v>
      </c>
    </row>
    <row r="18" customFormat="false" ht="13.8" hidden="false" customHeight="false" outlineLevel="0" collapsed="false">
      <c r="B18" s="0" t="n">
        <v>10</v>
      </c>
      <c r="C18" s="0" t="s">
        <v>271</v>
      </c>
      <c r="D18" s="0" t="n">
        <v>7</v>
      </c>
      <c r="E18" s="0" t="n">
        <v>1255</v>
      </c>
      <c r="F18" s="0" t="n">
        <v>0</v>
      </c>
      <c r="K18" s="0" t="n">
        <f aca="false">(E18-I$11*D18)^2</f>
        <v>147.03876522347</v>
      </c>
      <c r="L18" s="0" t="n">
        <f aca="false">(F18-I$14*D18)^2</f>
        <v>6.0418390536682</v>
      </c>
    </row>
    <row r="19" customFormat="false" ht="13.8" hidden="false" customHeight="false" outlineLevel="0" collapsed="false">
      <c r="B19" s="0" t="n">
        <v>11</v>
      </c>
      <c r="C19" s="0" t="s">
        <v>657</v>
      </c>
      <c r="D19" s="0" t="n">
        <v>11</v>
      </c>
      <c r="E19" s="0" t="n">
        <v>2003</v>
      </c>
      <c r="F19" s="0" t="n">
        <v>2</v>
      </c>
      <c r="K19" s="0" t="n">
        <f aca="false">(E19-I$11*D19)^2</f>
        <v>2491.22908047315</v>
      </c>
      <c r="L19" s="0" t="n">
        <f aca="false">(F19-I$14*D19)^2</f>
        <v>3.46926169803624</v>
      </c>
    </row>
    <row r="20" customFormat="false" ht="13.8" hidden="false" customHeight="false" outlineLevel="0" collapsed="false">
      <c r="B20" s="0" t="n">
        <v>12</v>
      </c>
      <c r="C20" s="0" t="s">
        <v>317</v>
      </c>
      <c r="D20" s="0" t="n">
        <v>24</v>
      </c>
      <c r="E20" s="0" t="n">
        <v>4608</v>
      </c>
      <c r="F20" s="0" t="n">
        <v>8</v>
      </c>
      <c r="K20" s="0" t="n">
        <f aca="false">(E20-I$11*D20)^2</f>
        <v>120213.06450673</v>
      </c>
      <c r="L20" s="0" t="n">
        <f aca="false">(F20-I$14*D20)^2</f>
        <v>0.182739933570305</v>
      </c>
    </row>
    <row r="21" customFormat="false" ht="15" hidden="false" customHeight="false" outlineLevel="0" collapsed="false">
      <c r="K21" s="0" t="n">
        <f aca="false">SUM(K9:K20)</f>
        <v>176412.846425034</v>
      </c>
      <c r="L21" s="0" t="n">
        <f aca="false">SUM(L9:L20)</f>
        <v>60.6330633412971</v>
      </c>
    </row>
    <row r="22" customFormat="false" ht="13.8" hidden="false" customHeight="false" outlineLevel="0" collapsed="false">
      <c r="A22" s="14" t="s">
        <v>980</v>
      </c>
      <c r="B22" s="15" t="s">
        <v>966</v>
      </c>
      <c r="C22" s="15" t="s">
        <v>967</v>
      </c>
      <c r="D22" s="15" t="s">
        <v>968</v>
      </c>
      <c r="E22" s="15" t="s">
        <v>969</v>
      </c>
      <c r="F22" s="15" t="s">
        <v>970</v>
      </c>
      <c r="G22" s="0" t="s">
        <v>952</v>
      </c>
      <c r="K22" s="0" t="s">
        <v>947</v>
      </c>
      <c r="L22" s="0" t="s">
        <v>971</v>
      </c>
      <c r="M22" s="0" t="s">
        <v>981</v>
      </c>
    </row>
    <row r="23" customFormat="false" ht="13.8" hidden="false" customHeight="false" outlineLevel="0" collapsed="false">
      <c r="B23" s="0" t="n">
        <v>1</v>
      </c>
      <c r="C23" s="16" t="s">
        <v>15</v>
      </c>
      <c r="D23" s="17" t="n">
        <v>7</v>
      </c>
      <c r="E23" s="0" t="n">
        <v>1186</v>
      </c>
      <c r="F23" s="0" t="n">
        <v>1</v>
      </c>
      <c r="G23" s="0" t="n">
        <v>12</v>
      </c>
      <c r="H23" s="0" t="s">
        <v>972</v>
      </c>
      <c r="I23" s="0" t="n">
        <f aca="false">SUM(E23:E34)</f>
        <v>73504</v>
      </c>
      <c r="K23" s="0" t="n">
        <f aca="false">(M23-I$25)^2</f>
        <v>110.048439384382</v>
      </c>
      <c r="L23" s="0" t="n">
        <f aca="false">(F23-I$14*D23)^2</f>
        <v>2.12580851931706</v>
      </c>
      <c r="M23" s="0" t="n">
        <f aca="false">E23/D23</f>
        <v>169.428571428571</v>
      </c>
    </row>
    <row r="24" customFormat="false" ht="13.8" hidden="false" customHeight="false" outlineLevel="0" collapsed="false">
      <c r="A24" s="14" t="s">
        <v>973</v>
      </c>
      <c r="B24" s="0" t="n">
        <v>2</v>
      </c>
      <c r="C24" s="16" t="s">
        <v>30</v>
      </c>
      <c r="D24" s="17" t="n">
        <v>24</v>
      </c>
      <c r="E24" s="0" t="n">
        <v>4658</v>
      </c>
      <c r="F24" s="0" t="n">
        <v>11</v>
      </c>
      <c r="H24" s="0" t="s">
        <v>975</v>
      </c>
      <c r="I24" s="0" t="n">
        <f aca="false">SUM(D23:D34)</f>
        <v>407</v>
      </c>
      <c r="K24" s="0" t="n">
        <f aca="false">(M24-I$25)^2</f>
        <v>200.629219427851</v>
      </c>
      <c r="L24" s="0" t="n">
        <f aca="false">(F24-I$14*D24)^2</f>
        <v>6.6178544373871</v>
      </c>
      <c r="M24" s="0" t="n">
        <f aca="false">E24/D24</f>
        <v>194.083333333333</v>
      </c>
    </row>
    <row r="25" customFormat="false" ht="13.8" hidden="false" customHeight="false" outlineLevel="0" collapsed="false">
      <c r="A25" s="14" t="s">
        <v>976</v>
      </c>
      <c r="B25" s="0" t="n">
        <v>3</v>
      </c>
      <c r="C25" s="16" t="s">
        <v>95</v>
      </c>
      <c r="D25" s="17" t="n">
        <v>8</v>
      </c>
      <c r="E25" s="0" t="n">
        <v>1376</v>
      </c>
      <c r="F25" s="0" t="n">
        <v>1</v>
      </c>
      <c r="H25" s="0" t="s">
        <v>982</v>
      </c>
      <c r="I25" s="0" t="n">
        <f aca="false">1/12*M35</f>
        <v>179.918968913147</v>
      </c>
      <c r="K25" s="0" t="n">
        <f aca="false">(M25-I$25)^2</f>
        <v>62.7100686473829</v>
      </c>
      <c r="L25" s="0" t="n">
        <f aca="false">(F25-I$14*D25)^2</f>
        <v>3.27306101043063</v>
      </c>
      <c r="M25" s="0" t="n">
        <f aca="false">E25/D25</f>
        <v>172</v>
      </c>
    </row>
    <row r="26" customFormat="false" ht="13.8" hidden="false" customHeight="false" outlineLevel="0" collapsed="false">
      <c r="B26" s="0" t="n">
        <v>4</v>
      </c>
      <c r="C26" s="16" t="s">
        <v>974</v>
      </c>
      <c r="D26" s="17" t="n">
        <v>21</v>
      </c>
      <c r="E26" s="0" t="n">
        <v>3618</v>
      </c>
      <c r="F26" s="0" t="n">
        <v>10</v>
      </c>
      <c r="K26" s="0" t="n">
        <f aca="false">(M26-I$25)^2</f>
        <v>58.2665762072176</v>
      </c>
      <c r="L26" s="0" t="n">
        <f aca="false">(F26-I$14*D26)^2</f>
        <v>6.89563545247946</v>
      </c>
      <c r="M26" s="0" t="n">
        <f aca="false">E26/D26</f>
        <v>172.285714285714</v>
      </c>
    </row>
    <row r="27" customFormat="false" ht="13.8" hidden="false" customHeight="false" outlineLevel="0" collapsed="false">
      <c r="B27" s="0" t="n">
        <v>5</v>
      </c>
      <c r="C27" s="16" t="s">
        <v>271</v>
      </c>
      <c r="D27" s="17" t="n">
        <v>7</v>
      </c>
      <c r="E27" s="0" t="n">
        <v>1255</v>
      </c>
      <c r="F27" s="0" t="n">
        <v>0</v>
      </c>
      <c r="H27" s="0" t="s">
        <v>983</v>
      </c>
      <c r="I27" s="0" t="n">
        <f aca="false">1/12/11*K35</f>
        <v>4.81163650368863</v>
      </c>
      <c r="K27" s="0" t="n">
        <f aca="false">(M27-I$25)^2</f>
        <v>0.401011423164503</v>
      </c>
      <c r="L27" s="0" t="n">
        <f aca="false">(F27-I$14*D27)^2</f>
        <v>6.0418390536682</v>
      </c>
      <c r="M27" s="0" t="n">
        <f aca="false">E27/D27</f>
        <v>179.285714285714</v>
      </c>
    </row>
    <row r="28" customFormat="false" ht="13.8" hidden="false" customHeight="false" outlineLevel="0" collapsed="false">
      <c r="B28" s="0" t="n">
        <v>6</v>
      </c>
      <c r="C28" s="16" t="s">
        <v>317</v>
      </c>
      <c r="D28" s="17" t="n">
        <v>24</v>
      </c>
      <c r="E28" s="0" t="n">
        <v>4608</v>
      </c>
      <c r="F28" s="0" t="n">
        <v>8</v>
      </c>
      <c r="H28" s="0" t="s">
        <v>956</v>
      </c>
      <c r="I28" s="0" t="n">
        <f aca="false">SUM(F23:F34)/SUM(D23:D34)</f>
        <v>0.312039312039312</v>
      </c>
      <c r="K28" s="0" t="n">
        <f aca="false">(M28-I$25)^2</f>
        <v>145.951312121517</v>
      </c>
      <c r="L28" s="0" t="n">
        <f aca="false">(F28-I$14*D28)^2</f>
        <v>0.182739933570305</v>
      </c>
      <c r="M28" s="0" t="n">
        <f aca="false">E28/D28</f>
        <v>192</v>
      </c>
    </row>
    <row r="29" customFormat="false" ht="13.8" hidden="false" customHeight="false" outlineLevel="0" collapsed="false">
      <c r="B29" s="0" t="n">
        <v>7</v>
      </c>
      <c r="C29" s="16" t="s">
        <v>439</v>
      </c>
      <c r="D29" s="17" t="n">
        <v>25</v>
      </c>
      <c r="E29" s="0" t="n">
        <v>4437</v>
      </c>
      <c r="F29" s="0" t="n">
        <v>0</v>
      </c>
      <c r="H29" s="0" t="s">
        <v>979</v>
      </c>
      <c r="I29" s="0" t="n">
        <f aca="false">L35/(G23-1)</f>
        <v>10.7585116357915</v>
      </c>
      <c r="K29" s="0" t="n">
        <f aca="false">(M29-I$25)^2</f>
        <v>5.94856935929576</v>
      </c>
      <c r="L29" s="0" t="n">
        <f aca="false">(F29-I$14*D29)^2</f>
        <v>77.0642736437271</v>
      </c>
      <c r="M29" s="0" t="n">
        <f aca="false">E29/D29</f>
        <v>177.48</v>
      </c>
    </row>
    <row r="30" customFormat="false" ht="13.8" hidden="false" customHeight="false" outlineLevel="0" collapsed="false">
      <c r="B30" s="0" t="n">
        <v>8</v>
      </c>
      <c r="C30" s="16" t="s">
        <v>482</v>
      </c>
      <c r="D30" s="17" t="n">
        <v>15</v>
      </c>
      <c r="E30" s="0" t="n">
        <v>2647</v>
      </c>
      <c r="F30" s="0" t="n">
        <v>3</v>
      </c>
      <c r="H30" s="0" t="s">
        <v>964</v>
      </c>
      <c r="I30" s="0" t="n">
        <f aca="false">(1-12/30)*I29/(12*(558/30)^2)</f>
        <v>0.00155487796794304</v>
      </c>
      <c r="K30" s="0" t="n">
        <f aca="false">(M30-I$25)^2</f>
        <v>11.9183908010507</v>
      </c>
      <c r="L30" s="0" t="n">
        <f aca="false">(F30-I$14*D30)^2</f>
        <v>5.14008507662723</v>
      </c>
      <c r="M30" s="0" t="n">
        <f aca="false">E30/D30</f>
        <v>176.466666666667</v>
      </c>
    </row>
    <row r="31" customFormat="false" ht="13.8" hidden="false" customHeight="false" outlineLevel="0" collapsed="false">
      <c r="B31" s="0" t="n">
        <v>9</v>
      </c>
      <c r="C31" s="16" t="s">
        <v>568</v>
      </c>
      <c r="D31" s="17" t="n">
        <v>49</v>
      </c>
      <c r="E31" s="9" t="n">
        <v>8970</v>
      </c>
      <c r="F31" s="9" t="n">
        <v>17</v>
      </c>
      <c r="K31" s="0" t="n">
        <f aca="false">(M31-I$25)^2</f>
        <v>9.87377010898339</v>
      </c>
      <c r="L31" s="0" t="n">
        <f aca="false">(F31-I$14*D31)^2</f>
        <v>0.0424800419555968</v>
      </c>
      <c r="M31" s="0" t="n">
        <f aca="false">E31/D31</f>
        <v>183.061224489796</v>
      </c>
    </row>
    <row r="32" customFormat="false" ht="13.8" hidden="false" customHeight="false" outlineLevel="0" collapsed="false">
      <c r="B32" s="0" t="n">
        <v>10</v>
      </c>
      <c r="C32" s="16" t="s">
        <v>568</v>
      </c>
      <c r="D32" s="17" t="n">
        <v>49</v>
      </c>
      <c r="E32" s="0" t="n">
        <v>8970</v>
      </c>
      <c r="F32" s="0" t="n">
        <v>17</v>
      </c>
      <c r="K32" s="0" t="n">
        <f aca="false">(M32-I$25)^2</f>
        <v>9.87377010898339</v>
      </c>
      <c r="L32" s="0" t="n">
        <f aca="false">(F32-I$14*D32)^2</f>
        <v>0.0424800419555968</v>
      </c>
      <c r="M32" s="0" t="n">
        <f aca="false">E32/D32</f>
        <v>183.061224489796</v>
      </c>
    </row>
    <row r="33" customFormat="false" ht="13.8" hidden="false" customHeight="false" outlineLevel="0" collapsed="false">
      <c r="B33" s="0" t="n">
        <v>11</v>
      </c>
      <c r="C33" s="16" t="s">
        <v>568</v>
      </c>
      <c r="D33" s="17" t="n">
        <v>49</v>
      </c>
      <c r="E33" s="0" t="n">
        <v>8970</v>
      </c>
      <c r="F33" s="0" t="n">
        <v>17</v>
      </c>
      <c r="K33" s="0" t="n">
        <f aca="false">(M33-I$25)^2</f>
        <v>9.87377010898339</v>
      </c>
      <c r="L33" s="0" t="n">
        <f aca="false">(F33-I$14*D33)^2</f>
        <v>0.0424800419555968</v>
      </c>
      <c r="M33" s="0" t="n">
        <f aca="false">E33/D33</f>
        <v>183.061224489796</v>
      </c>
    </row>
    <row r="34" customFormat="false" ht="13.8" hidden="false" customHeight="false" outlineLevel="0" collapsed="false">
      <c r="B34" s="0" t="n">
        <v>12</v>
      </c>
      <c r="C34" s="16" t="s">
        <v>674</v>
      </c>
      <c r="D34" s="17" t="n">
        <v>129</v>
      </c>
      <c r="E34" s="0" t="n">
        <v>22809</v>
      </c>
      <c r="F34" s="0" t="n">
        <v>42</v>
      </c>
      <c r="K34" s="0" t="n">
        <f aca="false">(M34-I$25)^2</f>
        <v>9.64112078808779</v>
      </c>
      <c r="L34" s="0" t="n">
        <f aca="false">(F34-I$14*D34)^2</f>
        <v>10.8748907406328</v>
      </c>
      <c r="M34" s="0" t="n">
        <f aca="false">E34/D34</f>
        <v>176.813953488372</v>
      </c>
    </row>
    <row r="35" customFormat="false" ht="13.8" hidden="false" customHeight="false" outlineLevel="0" collapsed="false">
      <c r="K35" s="0" t="n">
        <f aca="false">SUM(K23:K34)</f>
        <v>635.1360184869</v>
      </c>
      <c r="L35" s="0" t="n">
        <f aca="false">SUM(L23:L34)</f>
        <v>118.343627993707</v>
      </c>
      <c r="M35" s="0" t="n">
        <f aca="false">SUM(M23:M34)</f>
        <v>2159.02762695776</v>
      </c>
    </row>
    <row r="36" customFormat="false" ht="13.8" hidden="false" customHeight="false" outlineLevel="0" collapsed="false">
      <c r="A36" s="14" t="s">
        <v>984</v>
      </c>
      <c r="B36" s="18" t="s">
        <v>961</v>
      </c>
      <c r="C36" s="18"/>
      <c r="D36" s="18"/>
      <c r="E36" s="18"/>
      <c r="F36" s="18"/>
      <c r="H36" s="18" t="s">
        <v>962</v>
      </c>
      <c r="I36" s="18"/>
      <c r="J36" s="18"/>
      <c r="K36" s="18"/>
      <c r="L36" s="18"/>
    </row>
    <row r="37" customFormat="false" ht="13.8" hidden="false" customHeight="false" outlineLevel="0" collapsed="false">
      <c r="B37" s="19" t="s">
        <v>966</v>
      </c>
      <c r="C37" s="19" t="s">
        <v>967</v>
      </c>
      <c r="D37" s="19" t="s">
        <v>968</v>
      </c>
      <c r="E37" s="19" t="s">
        <v>969</v>
      </c>
      <c r="F37" s="19" t="s">
        <v>970</v>
      </c>
      <c r="H37" s="19" t="s">
        <v>966</v>
      </c>
      <c r="I37" s="19" t="s">
        <v>967</v>
      </c>
      <c r="J37" s="19" t="s">
        <v>968</v>
      </c>
      <c r="K37" s="19" t="s">
        <v>969</v>
      </c>
      <c r="L37" s="19" t="s">
        <v>970</v>
      </c>
    </row>
    <row r="38" customFormat="false" ht="13.8" hidden="false" customHeight="false" outlineLevel="0" collapsed="false">
      <c r="A38" s="14" t="s">
        <v>973</v>
      </c>
      <c r="B38" s="0" t="n">
        <v>1</v>
      </c>
      <c r="C38" s="0" t="s">
        <v>15</v>
      </c>
      <c r="D38" s="0" t="n">
        <v>4</v>
      </c>
      <c r="E38" s="0" t="n">
        <v>649</v>
      </c>
      <c r="F38" s="0" t="n">
        <v>1</v>
      </c>
      <c r="H38" s="0" t="n">
        <v>1</v>
      </c>
      <c r="I38" s="16" t="s">
        <v>978</v>
      </c>
      <c r="J38" s="0" t="n">
        <v>6</v>
      </c>
      <c r="K38" s="0" t="n">
        <v>1055</v>
      </c>
      <c r="L38" s="0" t="n">
        <v>4</v>
      </c>
      <c r="N38" s="0" t="s">
        <v>985</v>
      </c>
      <c r="O38" s="0" t="n">
        <f aca="false">SUM(E38:E49)</f>
        <v>21767</v>
      </c>
    </row>
    <row r="39" customFormat="false" ht="13.8" hidden="false" customHeight="false" outlineLevel="0" collapsed="false">
      <c r="A39" s="14" t="s">
        <v>976</v>
      </c>
      <c r="B39" s="0" t="n">
        <v>2</v>
      </c>
      <c r="C39" s="0" t="s">
        <v>79</v>
      </c>
      <c r="D39" s="0" t="n">
        <v>4</v>
      </c>
      <c r="E39" s="0" t="n">
        <v>732</v>
      </c>
      <c r="F39" s="0" t="n">
        <v>2</v>
      </c>
      <c r="H39" s="0" t="n">
        <v>2</v>
      </c>
      <c r="I39" s="16" t="s">
        <v>209</v>
      </c>
      <c r="J39" s="0" t="n">
        <v>7</v>
      </c>
      <c r="K39" s="0" t="n">
        <v>1279</v>
      </c>
      <c r="L39" s="0" t="n">
        <v>5</v>
      </c>
      <c r="N39" s="0" t="s">
        <v>986</v>
      </c>
      <c r="O39" s="0" t="n">
        <f aca="false">SUM(D38:D49)</f>
        <v>127</v>
      </c>
    </row>
    <row r="40" customFormat="false" ht="13.8" hidden="false" customHeight="false" outlineLevel="0" collapsed="false">
      <c r="B40" s="0" t="n">
        <v>3</v>
      </c>
      <c r="C40" s="0" t="s">
        <v>974</v>
      </c>
      <c r="D40" s="0" t="n">
        <v>13</v>
      </c>
      <c r="E40" s="0" t="n">
        <v>2153</v>
      </c>
      <c r="F40" s="0" t="n">
        <v>6</v>
      </c>
      <c r="H40" s="0" t="n">
        <v>3</v>
      </c>
      <c r="I40" s="16" t="s">
        <v>271</v>
      </c>
      <c r="J40" s="0" t="n">
        <v>4</v>
      </c>
      <c r="K40" s="0" t="n">
        <v>740</v>
      </c>
      <c r="L40" s="0" t="n">
        <v>0</v>
      </c>
      <c r="N40" s="0" t="s">
        <v>987</v>
      </c>
      <c r="O40" s="0" t="n">
        <f aca="false">O38/O39</f>
        <v>171.393700787402</v>
      </c>
    </row>
    <row r="41" customFormat="false" ht="13.8" hidden="false" customHeight="false" outlineLevel="0" collapsed="false">
      <c r="B41" s="0" t="n">
        <v>4</v>
      </c>
      <c r="C41" s="0" t="s">
        <v>978</v>
      </c>
      <c r="D41" s="0" t="n">
        <v>6</v>
      </c>
      <c r="E41" s="0" t="n">
        <v>1010</v>
      </c>
      <c r="F41" s="0" t="n">
        <v>1</v>
      </c>
      <c r="H41" s="0" t="n">
        <v>4</v>
      </c>
      <c r="I41" s="16" t="s">
        <v>317</v>
      </c>
      <c r="J41" s="0" t="n">
        <v>12</v>
      </c>
      <c r="K41" s="0" t="n">
        <v>2378</v>
      </c>
      <c r="L41" s="0" t="n">
        <v>4</v>
      </c>
      <c r="N41" s="0" t="s">
        <v>988</v>
      </c>
      <c r="O41" s="0" t="n">
        <f aca="false">SUM(K38:K49)</f>
        <v>14499</v>
      </c>
    </row>
    <row r="42" customFormat="false" ht="13.8" hidden="false" customHeight="false" outlineLevel="0" collapsed="false">
      <c r="B42" s="0" t="n">
        <v>5</v>
      </c>
      <c r="C42" s="0" t="s">
        <v>271</v>
      </c>
      <c r="D42" s="0" t="n">
        <v>3</v>
      </c>
      <c r="E42" s="0" t="n">
        <v>515</v>
      </c>
      <c r="F42" s="0" t="n">
        <v>0</v>
      </c>
      <c r="H42" s="0" t="n">
        <v>5</v>
      </c>
      <c r="I42" s="16" t="s">
        <v>352</v>
      </c>
      <c r="J42" s="0" t="n">
        <v>3</v>
      </c>
      <c r="K42" s="0" t="n">
        <v>534</v>
      </c>
      <c r="L42" s="0" t="n">
        <v>2</v>
      </c>
      <c r="N42" s="0" t="s">
        <v>989</v>
      </c>
      <c r="O42" s="0" t="n">
        <f aca="false">SUM(J38:J49)</f>
        <v>78</v>
      </c>
    </row>
    <row r="43" customFormat="false" ht="13.8" hidden="false" customHeight="false" outlineLevel="0" collapsed="false">
      <c r="B43" s="0" t="n">
        <v>6</v>
      </c>
      <c r="C43" s="0" t="s">
        <v>317</v>
      </c>
      <c r="D43" s="0" t="n">
        <v>12</v>
      </c>
      <c r="E43" s="0" t="n">
        <v>2230</v>
      </c>
      <c r="F43" s="0" t="n">
        <v>4</v>
      </c>
      <c r="H43" s="0" t="n">
        <v>6</v>
      </c>
      <c r="I43" s="16" t="s">
        <v>439</v>
      </c>
      <c r="J43" s="0" t="n">
        <v>13</v>
      </c>
      <c r="K43" s="0" t="n">
        <v>2402</v>
      </c>
      <c r="L43" s="0" t="n">
        <v>0</v>
      </c>
      <c r="N43" s="0" t="s">
        <v>990</v>
      </c>
      <c r="O43" s="0" t="n">
        <f aca="false">O41/O42</f>
        <v>185.884615384615</v>
      </c>
    </row>
    <row r="44" customFormat="false" ht="13.8" hidden="false" customHeight="false" outlineLevel="0" collapsed="false">
      <c r="B44" s="0" t="n">
        <v>7</v>
      </c>
      <c r="C44" s="0" t="s">
        <v>361</v>
      </c>
      <c r="D44" s="0" t="n">
        <v>2</v>
      </c>
      <c r="E44" s="0" t="n">
        <v>349</v>
      </c>
      <c r="F44" s="0" t="n">
        <v>1</v>
      </c>
      <c r="H44" s="0" t="n">
        <v>7</v>
      </c>
      <c r="I44" s="0" t="s">
        <v>361</v>
      </c>
      <c r="J44" s="0" t="n">
        <v>1</v>
      </c>
      <c r="K44" s="0" t="n">
        <v>187</v>
      </c>
      <c r="L44" s="0" t="n">
        <v>0</v>
      </c>
      <c r="N44" s="0" t="s">
        <v>954</v>
      </c>
      <c r="O44" s="0" t="n">
        <f aca="false">1/558*(293*O40+265*O43)</f>
        <v>178.275586752028</v>
      </c>
    </row>
    <row r="45" customFormat="false" ht="13.8" hidden="false" customHeight="false" outlineLevel="0" collapsed="false">
      <c r="B45" s="0" t="n">
        <v>8</v>
      </c>
      <c r="C45" s="0" t="s">
        <v>510</v>
      </c>
      <c r="D45" s="0" t="n">
        <v>7</v>
      </c>
      <c r="E45" s="0" t="n">
        <v>1142</v>
      </c>
      <c r="F45" s="0" t="n">
        <v>4</v>
      </c>
      <c r="H45" s="0" t="n">
        <v>8</v>
      </c>
      <c r="I45" s="16" t="s">
        <v>657</v>
      </c>
      <c r="J45" s="0" t="n">
        <v>5</v>
      </c>
      <c r="K45" s="0" t="n">
        <v>940</v>
      </c>
      <c r="L45" s="0" t="n">
        <v>0</v>
      </c>
      <c r="N45" s="0" t="s">
        <v>957</v>
      </c>
    </row>
    <row r="46" customFormat="false" ht="13.8" hidden="false" customHeight="false" outlineLevel="0" collapsed="false">
      <c r="B46" s="0" t="n">
        <v>9</v>
      </c>
      <c r="C46" s="0" t="s">
        <v>657</v>
      </c>
      <c r="D46" s="0" t="n">
        <v>6</v>
      </c>
      <c r="E46" s="0" t="n">
        <v>1063</v>
      </c>
      <c r="F46" s="0" t="n">
        <v>2</v>
      </c>
      <c r="H46" s="0" t="n">
        <v>9</v>
      </c>
      <c r="I46" s="16" t="s">
        <v>878</v>
      </c>
      <c r="J46" s="0" t="n">
        <v>3</v>
      </c>
      <c r="K46" s="0" t="n">
        <v>532</v>
      </c>
      <c r="L46" s="0" t="n">
        <v>0</v>
      </c>
    </row>
    <row r="47" customFormat="false" ht="13.8" hidden="false" customHeight="false" outlineLevel="0" collapsed="false">
      <c r="B47" s="0" t="n">
        <v>10</v>
      </c>
      <c r="C47" s="0" t="s">
        <v>674</v>
      </c>
      <c r="D47" s="0" t="n">
        <v>63</v>
      </c>
      <c r="E47" s="0" t="n">
        <v>10745</v>
      </c>
      <c r="F47" s="0" t="n">
        <v>21</v>
      </c>
      <c r="H47" s="0" t="n">
        <v>10</v>
      </c>
      <c r="I47" s="16" t="s">
        <v>886</v>
      </c>
      <c r="J47" s="0" t="n">
        <v>13</v>
      </c>
      <c r="K47" s="0" t="n">
        <v>2540</v>
      </c>
      <c r="L47" s="0" t="n">
        <v>4</v>
      </c>
    </row>
    <row r="48" customFormat="false" ht="13.8" hidden="false" customHeight="false" outlineLevel="0" collapsed="false">
      <c r="B48" s="0" t="n">
        <v>11</v>
      </c>
      <c r="C48" s="0" t="s">
        <v>878</v>
      </c>
      <c r="D48" s="0" t="n">
        <v>3</v>
      </c>
      <c r="E48" s="0" t="n">
        <v>521</v>
      </c>
      <c r="F48" s="0" t="n">
        <v>2</v>
      </c>
      <c r="H48" s="0" t="n">
        <v>11</v>
      </c>
      <c r="I48" s="16" t="s">
        <v>922</v>
      </c>
      <c r="J48" s="0" t="n">
        <v>1</v>
      </c>
      <c r="K48" s="0" t="n">
        <v>167</v>
      </c>
      <c r="L48" s="0" t="n">
        <v>1</v>
      </c>
    </row>
    <row r="49" customFormat="false" ht="13.8" hidden="false" customHeight="false" outlineLevel="0" collapsed="false">
      <c r="B49" s="0" t="n">
        <v>12</v>
      </c>
      <c r="C49" s="0" t="s">
        <v>929</v>
      </c>
      <c r="D49" s="0" t="n">
        <v>4</v>
      </c>
      <c r="E49" s="0" t="n">
        <v>658</v>
      </c>
      <c r="F49" s="0" t="n">
        <v>1</v>
      </c>
      <c r="H49" s="0" t="n">
        <v>12</v>
      </c>
      <c r="I49" s="16" t="s">
        <v>929</v>
      </c>
      <c r="J49" s="0" t="n">
        <v>10</v>
      </c>
      <c r="K49" s="0" t="n">
        <v>1745</v>
      </c>
      <c r="L49" s="0" t="n">
        <v>3</v>
      </c>
    </row>
    <row r="50" customFormat="false" ht="15" hidden="false" customHeight="false" outlineLevel="0" collapsed="false"/>
    <row r="51" customFormat="false" ht="15" hidden="false" customHeight="false" outlineLevel="0" collapsed="false">
      <c r="A51" s="14" t="s">
        <v>991</v>
      </c>
      <c r="B51" s="15" t="s">
        <v>966</v>
      </c>
      <c r="C51" s="15" t="s">
        <v>967</v>
      </c>
      <c r="D51" s="15" t="s">
        <v>992</v>
      </c>
      <c r="E51" s="15" t="s">
        <v>968</v>
      </c>
      <c r="F51" s="15" t="s">
        <v>954</v>
      </c>
      <c r="G51" s="15" t="s">
        <v>955</v>
      </c>
      <c r="H51" s="15" t="s">
        <v>956</v>
      </c>
      <c r="I51" s="0" t="s">
        <v>993</v>
      </c>
      <c r="J51" s="0" t="s">
        <v>953</v>
      </c>
      <c r="K51" s="0" t="s">
        <v>2</v>
      </c>
      <c r="L51" s="0" t="s">
        <v>994</v>
      </c>
      <c r="M51" s="0" t="s">
        <v>995</v>
      </c>
      <c r="N51" s="0" t="s">
        <v>996</v>
      </c>
      <c r="O51" s="0" t="s">
        <v>997</v>
      </c>
      <c r="P51" s="0" t="s">
        <v>998</v>
      </c>
      <c r="Q51" s="0" t="s">
        <v>999</v>
      </c>
    </row>
    <row r="52" customFormat="false" ht="13.8" hidden="false" customHeight="false" outlineLevel="0" collapsed="false">
      <c r="B52" s="0" t="n">
        <v>1</v>
      </c>
      <c r="C52" s="16" t="s">
        <v>30</v>
      </c>
      <c r="D52" s="17" t="n">
        <v>24</v>
      </c>
      <c r="E52" s="0" t="n">
        <f aca="false">_xlfn.FLOOR.MATH(_xlfn.IFS(D52&lt;6,D52-1,D52&lt;21,D52/2,D52&lt;51,D52/3,D52&gt;50,D52/4))</f>
        <v>8</v>
      </c>
      <c r="F52" s="0" t="n">
        <v>195</v>
      </c>
      <c r="G52" s="0" t="n">
        <v>82.25</v>
      </c>
      <c r="H52" s="0" t="n">
        <f aca="false">3/E52</f>
        <v>0.375</v>
      </c>
      <c r="J52" s="0" t="n">
        <v>30</v>
      </c>
      <c r="K52" s="0" t="n">
        <v>558</v>
      </c>
      <c r="L52" s="0" t="n">
        <f aca="false">F52*D52</f>
        <v>4680</v>
      </c>
      <c r="M52" s="0" t="n">
        <f aca="false">L70*J52/K52/B69</f>
        <v>132.165495818399</v>
      </c>
      <c r="N52" s="0" t="n">
        <f aca="false">(D52*F52-K$52/J$52*M$52)^2</f>
        <v>4936047.65785205</v>
      </c>
      <c r="O52" s="0" t="n">
        <f aca="false">D52^2*(1-E52/D52)*G52/E52</f>
        <v>3948</v>
      </c>
      <c r="P52" s="0" t="n">
        <f aca="false">H52*D52</f>
        <v>9</v>
      </c>
      <c r="Q52" s="0" t="n">
        <f aca="false">D52^2*(1-E52/D52)*H52*(1-H52)/(E52-1)</f>
        <v>12.8571428571429</v>
      </c>
    </row>
    <row r="53" customFormat="false" ht="13.8" hidden="false" customHeight="false" outlineLevel="0" collapsed="false">
      <c r="B53" s="0" t="n">
        <v>2</v>
      </c>
      <c r="C53" s="16" t="s">
        <v>974</v>
      </c>
      <c r="D53" s="17" t="n">
        <v>21</v>
      </c>
      <c r="E53" s="0" t="n">
        <f aca="false">_xlfn.FLOOR.MATH(_xlfn.IFS(D53&lt;6,D53-1,D53&lt;21,D53/2,D53&lt;51,D53/3,D53&gt;50,D53/4))</f>
        <v>7</v>
      </c>
      <c r="F53" s="0" t="n">
        <v>168.86</v>
      </c>
      <c r="G53" s="0" t="n">
        <v>102.122</v>
      </c>
      <c r="H53" s="0" t="n">
        <f aca="false">2/E53</f>
        <v>0.285714285714286</v>
      </c>
      <c r="L53" s="0" t="n">
        <f aca="false">F53*D53</f>
        <v>3546.06</v>
      </c>
      <c r="N53" s="0" t="n">
        <f aca="false">(D53*F53-K$52/J$52*M$52)^2</f>
        <v>1183269.19606538</v>
      </c>
      <c r="O53" s="0" t="n">
        <f aca="false">D53^2*(1-E53/D53)*G53/E53</f>
        <v>4289.124</v>
      </c>
      <c r="P53" s="0" t="n">
        <f aca="false">H53*D53</f>
        <v>6</v>
      </c>
      <c r="Q53" s="0" t="n">
        <f aca="false">D53^2*(1-E53/D53)*H53*(1-H53)/(E53-1)</f>
        <v>10</v>
      </c>
    </row>
    <row r="54" customFormat="false" ht="13.8" hidden="false" customHeight="false" outlineLevel="0" collapsed="false">
      <c r="B54" s="0" t="n">
        <v>3</v>
      </c>
      <c r="C54" s="16" t="s">
        <v>978</v>
      </c>
      <c r="D54" s="17" t="n">
        <v>12</v>
      </c>
      <c r="E54" s="0" t="n">
        <f aca="false">_xlfn.FLOOR.MATH(_xlfn.IFS(D54&lt;6,D54-1,D54&lt;21,D54/2,D54&lt;51,D54/3,D54&gt;50,D54/4))</f>
        <v>6</v>
      </c>
      <c r="F54" s="0" t="n">
        <v>174.17</v>
      </c>
      <c r="G54" s="0" t="n">
        <v>49.13</v>
      </c>
      <c r="H54" s="0" t="n">
        <f aca="false">2/E54</f>
        <v>0.333333333333333</v>
      </c>
      <c r="L54" s="0" t="n">
        <f aca="false">F54*D54</f>
        <v>2090.04</v>
      </c>
      <c r="M54" s="0" t="s">
        <v>1000</v>
      </c>
      <c r="N54" s="0" t="n">
        <f aca="false">(D54*F54-K$52/J$52*M$52)^2</f>
        <v>135599.388305383</v>
      </c>
      <c r="O54" s="0" t="n">
        <f aca="false">D54^2*(1-E54/D54)*G54/E54</f>
        <v>589.56</v>
      </c>
      <c r="P54" s="0" t="n">
        <f aca="false">H54*D54</f>
        <v>4</v>
      </c>
      <c r="Q54" s="0" t="n">
        <f aca="false">D54^2*(1-E54/D54)*H54*(1-H54)/(E54-1)</f>
        <v>3.2</v>
      </c>
    </row>
    <row r="55" customFormat="false" ht="13.8" hidden="false" customHeight="false" outlineLevel="0" collapsed="false">
      <c r="B55" s="0" t="n">
        <v>4</v>
      </c>
      <c r="C55" s="16" t="s">
        <v>209</v>
      </c>
      <c r="D55" s="17" t="n">
        <v>17</v>
      </c>
      <c r="E55" s="0" t="n">
        <f aca="false">_xlfn.FLOOR.MATH(_xlfn.IFS(D55&lt;6,D55-1,D55&lt;21,D55/2,D55&lt;51,D55/3,D55&gt;50,D55/4))</f>
        <v>8</v>
      </c>
      <c r="F55" s="0" t="n">
        <v>179.875</v>
      </c>
      <c r="G55" s="0" t="n">
        <v>48.859</v>
      </c>
      <c r="H55" s="0" t="n">
        <f aca="false">4/8</f>
        <v>0.5</v>
      </c>
      <c r="L55" s="0" t="n">
        <f aca="false">F55*D55</f>
        <v>3057.875</v>
      </c>
      <c r="M55" s="0" t="n">
        <f aca="false">(1-18/30)*N70/18/(558/30)^2+1/18/30/(558/30)^2*O70</f>
        <v>148.523211179725</v>
      </c>
      <c r="N55" s="0" t="n">
        <f aca="false">(D55*F55-K$52/J$52*M$52)^2</f>
        <v>359516.295921494</v>
      </c>
      <c r="O55" s="0" t="n">
        <f aca="false">D55^2*(1-E55/D55)*G55/E55</f>
        <v>934.428375</v>
      </c>
      <c r="P55" s="0" t="n">
        <f aca="false">H55*D55</f>
        <v>8.5</v>
      </c>
      <c r="Q55" s="0" t="n">
        <f aca="false">D55^2*(1-E55/D55)*H55*(1-H55)/(E55-1)</f>
        <v>5.46428571428571</v>
      </c>
    </row>
    <row r="56" customFormat="false" ht="13.8" hidden="false" customHeight="false" outlineLevel="0" collapsed="false">
      <c r="B56" s="0" t="n">
        <v>5</v>
      </c>
      <c r="C56" s="16" t="s">
        <v>271</v>
      </c>
      <c r="D56" s="17" t="n">
        <v>7</v>
      </c>
      <c r="E56" s="0" t="n">
        <f aca="false">_xlfn.FLOOR.MATH(_xlfn.IFS(D56&lt;6,D56-1,D56&lt;21,D56/2,D56&lt;51,D56/3,D56&gt;50,D56/4))</f>
        <v>3</v>
      </c>
      <c r="F56" s="0" t="n">
        <v>185</v>
      </c>
      <c r="G56" s="0" t="n">
        <v>32.667</v>
      </c>
      <c r="H56" s="0" t="n">
        <v>0</v>
      </c>
      <c r="L56" s="0" t="n">
        <f aca="false">F56*D56</f>
        <v>1295</v>
      </c>
      <c r="N56" s="0" t="n">
        <f aca="false">(D56*F56-K$52/J$52*M$52)^2</f>
        <v>1353216.22229649</v>
      </c>
      <c r="O56" s="0" t="n">
        <f aca="false">D56^2*(1-E56/D56)*G56/E56</f>
        <v>304.892</v>
      </c>
      <c r="P56" s="0" t="n">
        <f aca="false">H56*D56</f>
        <v>0</v>
      </c>
      <c r="Q56" s="0" t="n">
        <f aca="false">D56^2*(1-E56/D56)*H56*(1-H56)/(E56-1)</f>
        <v>0</v>
      </c>
    </row>
    <row r="57" customFormat="false" ht="13.8" hidden="false" customHeight="false" outlineLevel="0" collapsed="false">
      <c r="B57" s="0" t="n">
        <v>6</v>
      </c>
      <c r="C57" s="16" t="s">
        <v>317</v>
      </c>
      <c r="D57" s="17" t="n">
        <v>24</v>
      </c>
      <c r="E57" s="0" t="n">
        <f aca="false">_xlfn.FLOOR.MATH(_xlfn.IFS(D57&lt;6,D57-1,D57&lt;21,D57/2,D57&lt;51,D57/3,D57&gt;50,D57/4))</f>
        <v>8</v>
      </c>
      <c r="F57" s="0" t="n">
        <v>187.625</v>
      </c>
      <c r="G57" s="0" t="n">
        <v>134.98444</v>
      </c>
      <c r="H57" s="0" t="n">
        <f aca="false">I57/E57</f>
        <v>0.25</v>
      </c>
      <c r="I57" s="0" t="n">
        <v>2</v>
      </c>
      <c r="L57" s="0" t="n">
        <f aca="false">F57*D57</f>
        <v>4503</v>
      </c>
      <c r="M57" s="0" t="s">
        <v>963</v>
      </c>
      <c r="N57" s="0" t="n">
        <f aca="false">(D57*F57-K$52/J$52*M$52)^2</f>
        <v>4180887.14851872</v>
      </c>
      <c r="O57" s="0" t="n">
        <f aca="false">D57^2*(1-E57/D57)*G57/E57</f>
        <v>6479.25312</v>
      </c>
      <c r="P57" s="0" t="n">
        <f aca="false">H57*D57</f>
        <v>6</v>
      </c>
      <c r="Q57" s="0" t="n">
        <f aca="false">D57^2*(1-E57/D57)*H57*(1-H57)/(E57-1)</f>
        <v>10.2857142857143</v>
      </c>
    </row>
    <row r="58" customFormat="false" ht="13.8" hidden="false" customHeight="false" outlineLevel="0" collapsed="false">
      <c r="B58" s="0" t="n">
        <v>7</v>
      </c>
      <c r="C58" s="16" t="s">
        <v>352</v>
      </c>
      <c r="D58" s="17" t="n">
        <v>6</v>
      </c>
      <c r="E58" s="0" t="n">
        <f aca="false">_xlfn.FLOOR.MATH(_xlfn.IFS(D58&lt;6,D58-1,D58&lt;21,D58/2,D58&lt;51,D58/3,D58&gt;50,D58/4))</f>
        <v>3</v>
      </c>
      <c r="F58" s="0" t="n">
        <v>168</v>
      </c>
      <c r="G58" s="0" t="n">
        <v>32</v>
      </c>
      <c r="H58" s="0" t="n">
        <f aca="false">I58/E58</f>
        <v>1</v>
      </c>
      <c r="I58" s="0" t="n">
        <v>3</v>
      </c>
      <c r="L58" s="0" t="n">
        <f aca="false">F58*D58</f>
        <v>1008</v>
      </c>
      <c r="M58" s="0" t="n">
        <f aca="false">P70/(558/30)/18</f>
        <v>0.229241338112306</v>
      </c>
      <c r="N58" s="0" t="n">
        <f aca="false">(D58*F58-K$52/J$52*M$52)^2</f>
        <v>2103306.92185205</v>
      </c>
      <c r="O58" s="0" t="n">
        <f aca="false">D58^2*(1-E58/D58)*G58/E58</f>
        <v>192</v>
      </c>
      <c r="P58" s="0" t="n">
        <f aca="false">H58*D58</f>
        <v>6</v>
      </c>
      <c r="Q58" s="0" t="n">
        <f aca="false">D58^2*(1-E58/D58)*H58*(1-H58)/(E58-1)</f>
        <v>0</v>
      </c>
    </row>
    <row r="59" customFormat="false" ht="13.8" hidden="false" customHeight="false" outlineLevel="0" collapsed="false">
      <c r="B59" s="0" t="n">
        <v>8</v>
      </c>
      <c r="C59" s="16" t="s">
        <v>361</v>
      </c>
      <c r="D59" s="17" t="n">
        <v>3</v>
      </c>
      <c r="E59" s="0" t="n">
        <f aca="false">_xlfn.FLOOR.MATH(_xlfn.IFS(D59&lt;6,D59-1,D59&lt;21,D59/2,D59&lt;51,D59/3,D59&gt;50,D59/4))</f>
        <v>2</v>
      </c>
      <c r="F59" s="0" t="n">
        <v>174.5</v>
      </c>
      <c r="G59" s="0" t="n">
        <v>6.25</v>
      </c>
      <c r="H59" s="0" t="n">
        <f aca="false">I59/E59</f>
        <v>0.5</v>
      </c>
      <c r="I59" s="0" t="n">
        <v>1</v>
      </c>
      <c r="L59" s="0" t="n">
        <f aca="false">F59*D59</f>
        <v>523.5</v>
      </c>
      <c r="N59" s="0" t="n">
        <f aca="false">(D59*F59-K$52/J$52*M$52)^2</f>
        <v>3743366.76918538</v>
      </c>
      <c r="O59" s="0" t="n">
        <f aca="false">D59^2*(1-E59/D59)*G59/E59</f>
        <v>9.375</v>
      </c>
      <c r="P59" s="0" t="n">
        <f aca="false">H59*D59</f>
        <v>1.5</v>
      </c>
      <c r="Q59" s="0" t="n">
        <f aca="false">D59^2*(1-E59/D59)*H59*(1-H59)/(E59-1)</f>
        <v>0.75</v>
      </c>
    </row>
    <row r="60" customFormat="false" ht="13.8" hidden="false" customHeight="false" outlineLevel="0" collapsed="false">
      <c r="B60" s="0" t="n">
        <v>9</v>
      </c>
      <c r="C60" s="16" t="s">
        <v>439</v>
      </c>
      <c r="D60" s="17" t="n">
        <v>25</v>
      </c>
      <c r="E60" s="0" t="n">
        <f aca="false">_xlfn.FLOOR.MATH(_xlfn.IFS(D60&lt;6,D60-1,D60&lt;21,D60/2,D60&lt;51,D60/3,D60&gt;50,D60/4))</f>
        <v>8</v>
      </c>
      <c r="F60" s="0" t="n">
        <v>176.625</v>
      </c>
      <c r="G60" s="0" t="n">
        <v>88.48</v>
      </c>
      <c r="H60" s="0" t="n">
        <f aca="false">I60/E60</f>
        <v>0</v>
      </c>
      <c r="I60" s="0" t="n">
        <v>0</v>
      </c>
      <c r="L60" s="0" t="n">
        <f aca="false">F60*D60</f>
        <v>4415.625</v>
      </c>
      <c r="M60" s="0" t="s">
        <v>964</v>
      </c>
      <c r="N60" s="0" t="n">
        <f aca="false">(D60*F60-K$52/J$52*M$52)^2</f>
        <v>3831206.40847705</v>
      </c>
      <c r="O60" s="0" t="n">
        <f aca="false">D60^2*(1-E60/D60)*G60/E60</f>
        <v>4700.5</v>
      </c>
      <c r="P60" s="0" t="n">
        <f aca="false">H60*D60</f>
        <v>0</v>
      </c>
      <c r="Q60" s="0" t="n">
        <f aca="false">D60^2*(1-E60/D60)*H60*(1-H60)/(E60-1)</f>
        <v>0</v>
      </c>
    </row>
    <row r="61" customFormat="false" ht="13.8" hidden="false" customHeight="false" outlineLevel="0" collapsed="false">
      <c r="B61" s="0" t="n">
        <v>10</v>
      </c>
      <c r="C61" s="16" t="s">
        <v>510</v>
      </c>
      <c r="D61" s="17" t="n">
        <v>20</v>
      </c>
      <c r="E61" s="0" t="n">
        <f aca="false">_xlfn.FLOOR.MATH(_xlfn.IFS(D61&lt;6,D61-1,D61&lt;21,D61/2,D61&lt;51,D61/3,D61&gt;50,D61/4))</f>
        <v>10</v>
      </c>
      <c r="F61" s="0" t="n">
        <v>175.4</v>
      </c>
      <c r="G61" s="0" t="n">
        <v>73.64</v>
      </c>
      <c r="H61" s="0" t="n">
        <f aca="false">I61/E61</f>
        <v>0.5</v>
      </c>
      <c r="I61" s="0" t="n">
        <v>5</v>
      </c>
      <c r="L61" s="0" t="n">
        <f aca="false">F61*D61</f>
        <v>3508</v>
      </c>
      <c r="M61" s="0" t="n">
        <f aca="false">(1-18/30)*N70/18/(558/30)^2+1/18/30/(558/30)^2*Q70</f>
        <v>148.372305205805</v>
      </c>
      <c r="N61" s="0" t="n">
        <f aca="false">(D61*F61-K$52/J$52*M$52)^2</f>
        <v>1101915.81074094</v>
      </c>
      <c r="O61" s="0" t="n">
        <f aca="false">D61^2*(1-E61/D61)*G61/E61</f>
        <v>1472.8</v>
      </c>
      <c r="P61" s="0" t="n">
        <f aca="false">H61*D61</f>
        <v>10</v>
      </c>
      <c r="Q61" s="0" t="n">
        <f aca="false">D61^2*(1-E61/D61)*H61*(1-H61)/(E61-1)</f>
        <v>5.55555555555556</v>
      </c>
    </row>
    <row r="62" customFormat="false" ht="13.8" hidden="false" customHeight="false" outlineLevel="0" collapsed="false">
      <c r="B62" s="0" t="n">
        <v>11</v>
      </c>
      <c r="C62" s="16" t="s">
        <v>542</v>
      </c>
      <c r="D62" s="17" t="n">
        <v>18</v>
      </c>
      <c r="E62" s="0" t="n">
        <f aca="false">_xlfn.FLOOR.MATH(_xlfn.IFS(D62&lt;6,D62-1,D62&lt;21,D62/2,D62&lt;51,D62/3,D62&gt;50,D62/4))</f>
        <v>9</v>
      </c>
      <c r="F62" s="0" t="n">
        <v>168.777</v>
      </c>
      <c r="G62" s="0" t="n">
        <v>0</v>
      </c>
      <c r="H62" s="0" t="n">
        <f aca="false">I62/E62</f>
        <v>0.111111111111111</v>
      </c>
      <c r="I62" s="0" t="n">
        <v>1</v>
      </c>
      <c r="L62" s="0" t="n">
        <f aca="false">F62*D62</f>
        <v>3037.986</v>
      </c>
      <c r="N62" s="0" t="n">
        <f aca="false">(D62*F62-K$52/J$52*M$52)^2</f>
        <v>336061.107616049</v>
      </c>
      <c r="O62" s="0" t="n">
        <f aca="false">D62^2*(1-E62/D62)*G62/E62</f>
        <v>0</v>
      </c>
      <c r="P62" s="0" t="n">
        <f aca="false">H62*D62</f>
        <v>2</v>
      </c>
      <c r="Q62" s="0" t="n">
        <f aca="false">D62^2*(1-E62/D62)*H62*(1-H62)/(E62-1)</f>
        <v>2</v>
      </c>
    </row>
    <row r="63" customFormat="false" ht="13.8" hidden="false" customHeight="false" outlineLevel="0" collapsed="false">
      <c r="B63" s="0" t="n">
        <v>12</v>
      </c>
      <c r="C63" s="16" t="s">
        <v>638</v>
      </c>
      <c r="D63" s="17" t="n">
        <v>6</v>
      </c>
      <c r="E63" s="0" t="n">
        <f aca="false">_xlfn.FLOOR.MATH(_xlfn.IFS(D63&lt;6,D63-1,D63&lt;21,D63/2,D63&lt;51,D63/3,D63&gt;50,D63/4))</f>
        <v>3</v>
      </c>
      <c r="F63" s="0" t="n">
        <v>168.333</v>
      </c>
      <c r="G63" s="0" t="n">
        <v>26.61</v>
      </c>
      <c r="H63" s="0" t="n">
        <f aca="false">I63/E63</f>
        <v>1</v>
      </c>
      <c r="I63" s="0" t="n">
        <v>3</v>
      </c>
      <c r="L63" s="0" t="n">
        <f aca="false">F63*D63</f>
        <v>1009.998</v>
      </c>
      <c r="N63" s="0" t="n">
        <f aca="false">(D63*F63-K$52/J$52*M$52)^2</f>
        <v>2097515.60208005</v>
      </c>
      <c r="O63" s="0" t="n">
        <f aca="false">D63^2*(1-E63/D63)*G63/E63</f>
        <v>159.66</v>
      </c>
      <c r="P63" s="0" t="n">
        <f aca="false">H63*D63</f>
        <v>6</v>
      </c>
      <c r="Q63" s="0" t="n">
        <f aca="false">D63^2*(1-E63/D63)*H63*(1-H63)/(E63-1)</f>
        <v>0</v>
      </c>
    </row>
    <row r="64" customFormat="false" ht="13.8" hidden="false" customHeight="false" outlineLevel="0" collapsed="false">
      <c r="B64" s="0" t="n">
        <v>13</v>
      </c>
      <c r="C64" s="16" t="s">
        <v>649</v>
      </c>
      <c r="D64" s="17" t="n">
        <v>4</v>
      </c>
      <c r="E64" s="0" t="n">
        <f aca="false">_xlfn.FLOOR.MATH(_xlfn.IFS(D64&lt;6,D64-1,D64&lt;21,D64/2,D64&lt;51,D64/3,D64&gt;50,D64/4))</f>
        <v>3</v>
      </c>
      <c r="F64" s="0" t="n">
        <v>183</v>
      </c>
      <c r="G64" s="0" t="n">
        <v>62</v>
      </c>
      <c r="H64" s="0" t="n">
        <f aca="false">I64/E64</f>
        <v>0.666666666666667</v>
      </c>
      <c r="I64" s="0" t="n">
        <v>2</v>
      </c>
      <c r="L64" s="0" t="n">
        <f aca="false">F64*D64</f>
        <v>732</v>
      </c>
      <c r="N64" s="0" t="n">
        <f aca="false">(D64*F64-K$52/J$52*M$52)^2</f>
        <v>2980036.50051872</v>
      </c>
      <c r="O64" s="0" t="n">
        <f aca="false">D64^2*(1-E64/D64)*G64/E64</f>
        <v>82.6666666666667</v>
      </c>
      <c r="P64" s="0" t="n">
        <f aca="false">H64*D64</f>
        <v>2.66666666666667</v>
      </c>
      <c r="Q64" s="0" t="n">
        <f aca="false">D64^2*(1-E64/D64)*H64*(1-H64)/(E64-1)</f>
        <v>0.444444444444444</v>
      </c>
    </row>
    <row r="65" customFormat="false" ht="13.8" hidden="false" customHeight="false" outlineLevel="0" collapsed="false">
      <c r="B65" s="0" t="n">
        <v>14</v>
      </c>
      <c r="C65" s="16" t="s">
        <v>657</v>
      </c>
      <c r="D65" s="17" t="n">
        <v>11</v>
      </c>
      <c r="E65" s="0" t="n">
        <f aca="false">_xlfn.FLOOR.MATH(_xlfn.IFS(D65&lt;6,D65-1,D65&lt;21,D65/2,D65&lt;51,D65/3,D65&gt;50,D65/4))</f>
        <v>5</v>
      </c>
      <c r="F65" s="0" t="n">
        <v>177.2</v>
      </c>
      <c r="G65" s="0" t="n">
        <v>60.56</v>
      </c>
      <c r="H65" s="0" t="n">
        <f aca="false">I65/E65</f>
        <v>0</v>
      </c>
      <c r="I65" s="0" t="n">
        <v>0</v>
      </c>
      <c r="L65" s="0" t="n">
        <f aca="false">F65*D65</f>
        <v>1949.2</v>
      </c>
      <c r="N65" s="0" t="n">
        <f aca="false">(D65*F65-K$52/J$52*M$52)^2</f>
        <v>259160.636340938</v>
      </c>
      <c r="O65" s="0" t="n">
        <f aca="false">D65^2*(1-E65/D65)*G65/E65</f>
        <v>799.392</v>
      </c>
      <c r="P65" s="0" t="n">
        <f aca="false">H65*D65</f>
        <v>0</v>
      </c>
      <c r="Q65" s="0" t="n">
        <f aca="false">D65^2*(1-E65/D65)*H65*(1-H65)/(E65-1)</f>
        <v>0</v>
      </c>
    </row>
    <row r="66" customFormat="false" ht="13.8" hidden="false" customHeight="false" outlineLevel="0" collapsed="false">
      <c r="B66" s="0" t="n">
        <v>15</v>
      </c>
      <c r="C66" s="16" t="s">
        <v>878</v>
      </c>
      <c r="D66" s="17" t="n">
        <v>6</v>
      </c>
      <c r="E66" s="0" t="n">
        <f aca="false">_xlfn.FLOOR.MATH(_xlfn.IFS(D66&lt;6,D66-1,D66&lt;21,D66/2,D66&lt;51,D66/3,D66&gt;50,D66/4))</f>
        <v>3</v>
      </c>
      <c r="F66" s="0" t="n">
        <v>173</v>
      </c>
      <c r="G66" s="0" t="n">
        <v>2</v>
      </c>
      <c r="H66" s="0" t="n">
        <f aca="false">I66/E66</f>
        <v>0.333333333333333</v>
      </c>
      <c r="I66" s="0" t="n">
        <v>1</v>
      </c>
      <c r="L66" s="0" t="n">
        <f aca="false">F66*D66</f>
        <v>1038</v>
      </c>
      <c r="N66" s="0" t="n">
        <f aca="false">(D66*F66-K$52/J$52*M$52)^2</f>
        <v>2017190.22851872</v>
      </c>
      <c r="O66" s="0" t="n">
        <f aca="false">D66^2*(1-E66/D66)*G66/E66</f>
        <v>12</v>
      </c>
      <c r="P66" s="0" t="n">
        <f aca="false">H66*D66</f>
        <v>2</v>
      </c>
      <c r="Q66" s="0" t="n">
        <f aca="false">D66^2*(1-E66/D66)*H66*(1-H66)/(E66-1)</f>
        <v>2</v>
      </c>
    </row>
    <row r="67" customFormat="false" ht="13.8" hidden="false" customHeight="false" outlineLevel="0" collapsed="false">
      <c r="B67" s="0" t="n">
        <v>16</v>
      </c>
      <c r="C67" s="16" t="s">
        <v>886</v>
      </c>
      <c r="D67" s="17" t="n">
        <v>26</v>
      </c>
      <c r="E67" s="0" t="n">
        <f aca="false">_xlfn.FLOOR.MATH(_xlfn.IFS(D67&lt;6,D67-1,D67&lt;21,D67/2,D67&lt;51,D67/3,D67&gt;50,D67/4))</f>
        <v>8</v>
      </c>
      <c r="F67" s="0" t="n">
        <v>184</v>
      </c>
      <c r="G67" s="0" t="n">
        <v>60.5</v>
      </c>
      <c r="H67" s="0" t="n">
        <f aca="false">I67/E67</f>
        <v>0.375</v>
      </c>
      <c r="I67" s="0" t="n">
        <v>3</v>
      </c>
      <c r="L67" s="0" t="n">
        <f aca="false">F67*D67</f>
        <v>4784</v>
      </c>
      <c r="N67" s="0" t="n">
        <f aca="false">(D67*F67-K$52/J$52*M$52)^2</f>
        <v>5408981.78762983</v>
      </c>
      <c r="O67" s="0" t="n">
        <f aca="false">D67^2*(1-E67/D67)*G67/E67</f>
        <v>3539.25</v>
      </c>
      <c r="P67" s="0" t="n">
        <f aca="false">H67*D67</f>
        <v>9.75</v>
      </c>
      <c r="Q67" s="0" t="n">
        <f aca="false">D67^2*(1-E67/D67)*H67*(1-H67)/(E67-1)</f>
        <v>15.6696428571429</v>
      </c>
    </row>
    <row r="68" customFormat="false" ht="13.8" hidden="false" customHeight="false" outlineLevel="0" collapsed="false">
      <c r="B68" s="0" t="n">
        <v>17</v>
      </c>
      <c r="C68" s="16" t="s">
        <v>922</v>
      </c>
      <c r="D68" s="17" t="n">
        <v>4</v>
      </c>
      <c r="E68" s="0" t="n">
        <f aca="false">_xlfn.FLOOR.MATH(_xlfn.IFS(D68&lt;6,D68-1,D68&lt;21,D68/2,D68&lt;51,D68/3,D68&gt;50,D68/4))</f>
        <v>3</v>
      </c>
      <c r="F68" s="0" t="n">
        <v>164.666</v>
      </c>
      <c r="G68" s="0" t="n">
        <v>104.222</v>
      </c>
      <c r="H68" s="0" t="n">
        <f aca="false">I68/E68</f>
        <v>0.333333333333333</v>
      </c>
      <c r="I68" s="0" t="n">
        <v>1</v>
      </c>
      <c r="L68" s="0" t="n">
        <f aca="false">F68*D68</f>
        <v>658.664</v>
      </c>
      <c r="N68" s="0" t="n">
        <f aca="false">(D68*F68-K$52/J$52*M$52)^2</f>
        <v>3238611.34882449</v>
      </c>
      <c r="O68" s="0" t="n">
        <f aca="false">D68^2*(1-E68/D68)*G68/E68</f>
        <v>138.962666666667</v>
      </c>
      <c r="P68" s="0" t="n">
        <f aca="false">H68*D68</f>
        <v>1.33333333333333</v>
      </c>
      <c r="Q68" s="0" t="n">
        <f aca="false">D68^2*(1-E68/D68)*H68*(1-H68)/(E68-1)</f>
        <v>0.444444444444444</v>
      </c>
    </row>
    <row r="69" customFormat="false" ht="13.8" hidden="false" customHeight="false" outlineLevel="0" collapsed="false">
      <c r="B69" s="0" t="n">
        <v>18</v>
      </c>
      <c r="C69" s="16" t="s">
        <v>929</v>
      </c>
      <c r="D69" s="17" t="n">
        <v>14</v>
      </c>
      <c r="E69" s="0" t="n">
        <f aca="false">_xlfn.FLOOR.MATH(_xlfn.IFS(D69&lt;6,D69-1,D69&lt;21,D69/2,D69&lt;51,D69/3,D69&gt;50,D69/4))</f>
        <v>7</v>
      </c>
      <c r="F69" s="0" t="n">
        <v>172.29</v>
      </c>
      <c r="G69" s="0" t="n">
        <v>43.63</v>
      </c>
      <c r="H69" s="0" t="n">
        <f aca="false">I69/E69</f>
        <v>0.142857142857143</v>
      </c>
      <c r="I69" s="0" t="n">
        <v>1</v>
      </c>
      <c r="L69" s="0" t="n">
        <f aca="false">F69*D69</f>
        <v>2412.06</v>
      </c>
      <c r="N69" s="0" t="n">
        <f aca="false">(D69*F69-K$52/J$52*M$52)^2</f>
        <v>2136.12406538272</v>
      </c>
      <c r="O69" s="0" t="n">
        <f aca="false">D69^2*(1-E69/D69)*G69/E69</f>
        <v>610.82</v>
      </c>
      <c r="P69" s="0" t="n">
        <f aca="false">H69*D69</f>
        <v>2</v>
      </c>
      <c r="Q69" s="0" t="n">
        <f aca="false">D69^2*(1-E69/D69)*H69*(1-H69)/(E69-1)</f>
        <v>2</v>
      </c>
    </row>
    <row r="70" customFormat="false" ht="13.8" hidden="false" customHeight="false" outlineLevel="0" collapsed="false">
      <c r="L70" s="0" t="n">
        <f aca="false">SUM(L52:L69)</f>
        <v>44249.008</v>
      </c>
      <c r="M70" s="0" t="s">
        <v>1001</v>
      </c>
      <c r="N70" s="0" t="n">
        <f aca="false">SUM(N52:N69)/17</f>
        <v>2309883.83263583</v>
      </c>
      <c r="O70" s="0" t="n">
        <f aca="false">SUM(O52:O69)</f>
        <v>28262.6838283333</v>
      </c>
      <c r="P70" s="0" t="n">
        <f aca="false">SUM(P52:P69)</f>
        <v>76.75</v>
      </c>
      <c r="Q70" s="0" t="n">
        <f aca="false">SUM(Q52:Q69)</f>
        <v>70.6712301587302</v>
      </c>
    </row>
    <row r="71" customFormat="false" ht="13.8" hidden="false" customHeight="false" outlineLevel="0" collapsed="false">
      <c r="A71" s="14" t="s">
        <v>1002</v>
      </c>
      <c r="B71" s="15" t="s">
        <v>966</v>
      </c>
      <c r="C71" s="15" t="s">
        <v>967</v>
      </c>
      <c r="D71" s="15" t="s">
        <v>992</v>
      </c>
      <c r="E71" s="15" t="s">
        <v>968</v>
      </c>
      <c r="F71" s="15" t="s">
        <v>954</v>
      </c>
      <c r="G71" s="15" t="s">
        <v>955</v>
      </c>
      <c r="H71" s="15" t="s">
        <v>956</v>
      </c>
      <c r="I71" s="0" t="s">
        <v>993</v>
      </c>
      <c r="J71" s="0" t="s">
        <v>953</v>
      </c>
      <c r="K71" s="0" t="s">
        <v>2</v>
      </c>
      <c r="L71" s="0" t="s">
        <v>994</v>
      </c>
      <c r="M71" s="0" t="s">
        <v>995</v>
      </c>
      <c r="N71" s="0" t="s">
        <v>996</v>
      </c>
      <c r="O71" s="0" t="s">
        <v>997</v>
      </c>
      <c r="P71" s="0" t="s">
        <v>998</v>
      </c>
      <c r="Q71" s="0" t="s">
        <v>999</v>
      </c>
    </row>
    <row r="72" customFormat="false" ht="13.8" hidden="false" customHeight="false" outlineLevel="0" collapsed="false">
      <c r="B72" s="0" t="n">
        <v>1</v>
      </c>
      <c r="C72" s="16" t="s">
        <v>15</v>
      </c>
      <c r="D72" s="17" t="n">
        <v>8</v>
      </c>
      <c r="E72" s="0" t="n">
        <f aca="false">_xlfn.FLOOR.MATH(_xlfn.IFS(D72&lt;6,D72-1,D72&lt;21,D72/2,D72&lt;51,D72/3,D72&gt;50,D72/4))</f>
        <v>4</v>
      </c>
      <c r="F72" s="0" t="n">
        <v>171</v>
      </c>
      <c r="G72" s="0" t="n">
        <v>83.5</v>
      </c>
      <c r="H72" s="0" t="n">
        <f aca="false">I72/E72</f>
        <v>0.25</v>
      </c>
      <c r="I72" s="0" t="n">
        <v>1</v>
      </c>
      <c r="J72" s="0" t="n">
        <v>30</v>
      </c>
      <c r="K72" s="0" t="n">
        <v>558</v>
      </c>
      <c r="L72" s="0" t="n">
        <f aca="false">F72*D72</f>
        <v>1368</v>
      </c>
      <c r="M72" s="0" t="n">
        <f aca="false">L90*J72/K72/B89</f>
        <v>602.904877325482</v>
      </c>
      <c r="N72" s="0" t="n">
        <f aca="false">(D72*F72-K$52/J$52*M$52)^2</f>
        <v>1188706.60185205</v>
      </c>
      <c r="O72" s="0" t="n">
        <f aca="false">D72^2*(1-E72/D72)*G72/E72</f>
        <v>668</v>
      </c>
      <c r="P72" s="0" t="n">
        <f aca="false">H72*D72</f>
        <v>2</v>
      </c>
      <c r="Q72" s="0" t="n">
        <f aca="false">D72^2*(1-E72/D72)*H72*(1-H72)/(E72-1)</f>
        <v>2</v>
      </c>
    </row>
    <row r="73" customFormat="false" ht="13.8" hidden="false" customHeight="false" outlineLevel="0" collapsed="false">
      <c r="B73" s="0" t="n">
        <v>2</v>
      </c>
      <c r="C73" s="16" t="s">
        <v>79</v>
      </c>
      <c r="D73" s="17" t="n">
        <v>8</v>
      </c>
      <c r="E73" s="0" t="n">
        <f aca="false">_xlfn.FLOOR.MATH(_xlfn.IFS(D73&lt;6,D73-1,D73&lt;21,D73/2,D73&lt;51,D73/3,D73&gt;50,D73/4))</f>
        <v>4</v>
      </c>
      <c r="F73" s="0" t="n">
        <v>186.75</v>
      </c>
      <c r="G73" s="0" t="n">
        <v>101.6875</v>
      </c>
      <c r="H73" s="0" t="n">
        <f aca="false">I73/E73</f>
        <v>0.5</v>
      </c>
      <c r="I73" s="0" t="n">
        <v>2</v>
      </c>
      <c r="L73" s="0" t="n">
        <f aca="false">F73*D73</f>
        <v>1494</v>
      </c>
      <c r="N73" s="0" t="n">
        <f aca="false">(D73*F73-K$52/J$52*M$52)^2</f>
        <v>929832.489852049</v>
      </c>
      <c r="O73" s="0" t="n">
        <f aca="false">D73^2*(1-E73/D73)*G73/E73</f>
        <v>813.5</v>
      </c>
      <c r="P73" s="0" t="n">
        <f aca="false">H73*D73</f>
        <v>4</v>
      </c>
      <c r="Q73" s="0" t="n">
        <f aca="false">D73^2*(1-E73/D73)*H73*(1-H73)/(E73-1)</f>
        <v>2.66666666666667</v>
      </c>
    </row>
    <row r="74" customFormat="false" ht="13.8" hidden="false" customHeight="false" outlineLevel="0" collapsed="false">
      <c r="B74" s="0" t="n">
        <v>3</v>
      </c>
      <c r="C74" s="16" t="s">
        <v>242</v>
      </c>
      <c r="D74" s="17" t="n">
        <v>16</v>
      </c>
      <c r="E74" s="0" t="n">
        <f aca="false">_xlfn.FLOOR.MATH(_xlfn.IFS(D74&lt;6,D74-1,D74&lt;21,D74/2,D74&lt;51,D74/3,D74&gt;50,D74/4))</f>
        <v>8</v>
      </c>
      <c r="F74" s="0" t="n">
        <v>160.25</v>
      </c>
      <c r="G74" s="0" t="n">
        <v>16.4375</v>
      </c>
      <c r="H74" s="0" t="n">
        <f aca="false">I74/E74</f>
        <v>0.25</v>
      </c>
      <c r="I74" s="0" t="n">
        <v>2</v>
      </c>
      <c r="L74" s="0" t="n">
        <f aca="false">F74*D74</f>
        <v>2564</v>
      </c>
      <c r="M74" s="0" t="s">
        <v>1000</v>
      </c>
      <c r="N74" s="0" t="n">
        <f aca="false">(D74*F74-K$52/J$52*M$52)^2</f>
        <v>11177.0942964938</v>
      </c>
      <c r="O74" s="0" t="n">
        <f aca="false">D74^2*(1-E74/D74)*G74/E74</f>
        <v>263</v>
      </c>
      <c r="P74" s="0" t="n">
        <f aca="false">H74*D74</f>
        <v>4</v>
      </c>
      <c r="Q74" s="0" t="n">
        <f aca="false">D74^2*(1-E74/D74)*H74*(1-H74)/(E74-1)</f>
        <v>3.42857142857143</v>
      </c>
    </row>
    <row r="75" customFormat="false" ht="13.8" hidden="false" customHeight="false" outlineLevel="0" collapsed="false">
      <c r="B75" s="0" t="n">
        <v>4</v>
      </c>
      <c r="C75" s="16" t="s">
        <v>317</v>
      </c>
      <c r="D75" s="17" t="n">
        <v>24</v>
      </c>
      <c r="E75" s="0" t="n">
        <f aca="false">_xlfn.FLOOR.MATH(_xlfn.IFS(D75&lt;6,D75-1,D75&lt;21,D75/2,D75&lt;51,D75/3,D75&gt;50,D75/4))</f>
        <v>8</v>
      </c>
      <c r="F75" s="0" t="n">
        <v>187.625</v>
      </c>
      <c r="G75" s="0" t="n">
        <v>134.98444</v>
      </c>
      <c r="H75" s="0" t="n">
        <f aca="false">I75/E75</f>
        <v>0</v>
      </c>
      <c r="I75" s="0" t="n">
        <f aca="false">J75/F75</f>
        <v>0</v>
      </c>
      <c r="L75" s="0" t="n">
        <f aca="false">F75*D75</f>
        <v>4503</v>
      </c>
      <c r="M75" s="0" t="n">
        <f aca="false">(1-18/30)*N90/18/(558/30)^2+1/18/30/(558/30)^2*O90</f>
        <v>10648.7744405017</v>
      </c>
      <c r="N75" s="0" t="n">
        <f aca="false">(D75*F75-K$52/J$52*M$52)^2</f>
        <v>4180887.14851872</v>
      </c>
      <c r="O75" s="0" t="n">
        <f aca="false">D75^2*(1-E75/D75)*G75/E75</f>
        <v>6479.25312</v>
      </c>
      <c r="P75" s="0" t="n">
        <f aca="false">H75*D75</f>
        <v>0</v>
      </c>
      <c r="Q75" s="0" t="n">
        <f aca="false">D75^2*(1-E75/D75)*H75*(1-H75)/(E75-1)</f>
        <v>0</v>
      </c>
    </row>
    <row r="76" customFormat="false" ht="13.8" hidden="false" customHeight="false" outlineLevel="0" collapsed="false">
      <c r="B76" s="0" t="n">
        <v>5</v>
      </c>
      <c r="C76" s="16" t="s">
        <v>1003</v>
      </c>
      <c r="D76" s="17" t="n">
        <v>41</v>
      </c>
      <c r="E76" s="0" t="n">
        <f aca="false">_xlfn.FLOOR.MATH(_xlfn.IFS(D76&lt;6,D76-1,D76&lt;21,D76/2,D76&lt;51,D76/3,D76&gt;50,D76/4))</f>
        <v>13</v>
      </c>
      <c r="F76" s="0" t="n">
        <v>185.846</v>
      </c>
      <c r="G76" s="0" t="n">
        <v>49.5148</v>
      </c>
      <c r="H76" s="0" t="n">
        <f aca="false">I76/E76</f>
        <v>0.0769230769230769</v>
      </c>
      <c r="I76" s="0" t="n">
        <v>1</v>
      </c>
      <c r="L76" s="0" t="n">
        <f aca="false">F76*D76</f>
        <v>7619.686</v>
      </c>
      <c r="N76" s="0" t="n">
        <f aca="false">(D76*F76-K$52/J$52*M$52)^2</f>
        <v>26640130.2485049</v>
      </c>
      <c r="O76" s="0" t="n">
        <f aca="false">D76^2*(1-E76/D76)*G76/E76</f>
        <v>4372.53772307692</v>
      </c>
      <c r="P76" s="0" t="n">
        <f aca="false">H76*D76</f>
        <v>3.15384615384615</v>
      </c>
      <c r="Q76" s="0" t="n">
        <f aca="false">D76^2*(1-E76/D76)*H76*(1-H76)/(E76-1)</f>
        <v>6.79289940828402</v>
      </c>
    </row>
    <row r="77" customFormat="false" ht="13.8" hidden="false" customHeight="false" outlineLevel="0" collapsed="false">
      <c r="B77" s="0" t="n">
        <v>6</v>
      </c>
      <c r="C77" s="16" t="s">
        <v>1003</v>
      </c>
      <c r="D77" s="17" t="n">
        <v>41</v>
      </c>
      <c r="E77" s="0" t="n">
        <f aca="false">_xlfn.FLOOR.MATH(_xlfn.IFS(D77&lt;6,D77-1,D77&lt;21,D77/2,D77&lt;51,D77/3,D77&gt;50,D77/4))</f>
        <v>13</v>
      </c>
      <c r="F77" s="0" t="n">
        <v>185.846</v>
      </c>
      <c r="G77" s="0" t="n">
        <v>49.5148</v>
      </c>
      <c r="H77" s="0" t="n">
        <f aca="false">I77/E77</f>
        <v>0.0769230769230769</v>
      </c>
      <c r="I77" s="0" t="n">
        <v>1</v>
      </c>
      <c r="L77" s="0" t="n">
        <f aca="false">F77*D77</f>
        <v>7619.686</v>
      </c>
      <c r="M77" s="0" t="s">
        <v>963</v>
      </c>
      <c r="N77" s="0" t="n">
        <f aca="false">(D77*F77-K$52/J$52*M$52)^2</f>
        <v>26640130.2485049</v>
      </c>
      <c r="O77" s="0" t="n">
        <f aca="false">D77^2*(1-E77/D77)*G77/E77</f>
        <v>4372.53772307692</v>
      </c>
      <c r="P77" s="0" t="n">
        <f aca="false">H77*D77</f>
        <v>3.15384615384615</v>
      </c>
      <c r="Q77" s="0" t="n">
        <f aca="false">D77^2*(1-E77/D77)*H77*(1-H77)/(E77-1)</f>
        <v>6.79289940828402</v>
      </c>
    </row>
    <row r="78" customFormat="false" ht="13.8" hidden="false" customHeight="false" outlineLevel="0" collapsed="false">
      <c r="B78" s="0" t="n">
        <v>7</v>
      </c>
      <c r="C78" s="16" t="s">
        <v>1003</v>
      </c>
      <c r="D78" s="17" t="n">
        <v>41</v>
      </c>
      <c r="E78" s="0" t="n">
        <f aca="false">_xlfn.FLOOR.MATH(_xlfn.IFS(D78&lt;6,D78-1,D78&lt;21,D78/2,D78&lt;51,D78/3,D78&gt;50,D78/4))</f>
        <v>13</v>
      </c>
      <c r="F78" s="0" t="n">
        <v>185.846</v>
      </c>
      <c r="G78" s="0" t="n">
        <v>49.5148</v>
      </c>
      <c r="H78" s="0" t="n">
        <f aca="false">I78/E78</f>
        <v>0.0769230769230769</v>
      </c>
      <c r="I78" s="0" t="n">
        <v>1</v>
      </c>
      <c r="L78" s="0" t="n">
        <f aca="false">F78*D78</f>
        <v>7619.686</v>
      </c>
      <c r="M78" s="0" t="n">
        <f aca="false">P90/(558/30)/18</f>
        <v>1.0467227167496</v>
      </c>
      <c r="N78" s="0" t="n">
        <f aca="false">(D78*F78-K$52/J$52*M$52)^2</f>
        <v>26640130.2485049</v>
      </c>
      <c r="O78" s="0" t="n">
        <f aca="false">D78^2*(1-E78/D78)*G78/E78</f>
        <v>4372.53772307692</v>
      </c>
      <c r="P78" s="0" t="n">
        <f aca="false">H78*D78</f>
        <v>3.15384615384615</v>
      </c>
      <c r="Q78" s="0" t="n">
        <f aca="false">D78^2*(1-E78/D78)*H78*(1-H78)/(E78-1)</f>
        <v>6.79289940828402</v>
      </c>
    </row>
    <row r="79" customFormat="false" ht="13.8" hidden="false" customHeight="false" outlineLevel="0" collapsed="false">
      <c r="B79" s="0" t="n">
        <v>8</v>
      </c>
      <c r="C79" s="16" t="s">
        <v>1003</v>
      </c>
      <c r="D79" s="17" t="n">
        <v>41</v>
      </c>
      <c r="E79" s="0" t="n">
        <f aca="false">_xlfn.FLOOR.MATH(_xlfn.IFS(D79&lt;6,D79-1,D79&lt;21,D79/2,D79&lt;51,D79/3,D79&gt;50,D79/4))</f>
        <v>13</v>
      </c>
      <c r="F79" s="0" t="n">
        <v>185.846</v>
      </c>
      <c r="G79" s="0" t="n">
        <v>49.5148</v>
      </c>
      <c r="H79" s="0" t="n">
        <f aca="false">I79/E79</f>
        <v>0.0769230769230769</v>
      </c>
      <c r="I79" s="0" t="n">
        <v>1</v>
      </c>
      <c r="L79" s="0" t="n">
        <f aca="false">F79*D79</f>
        <v>7619.686</v>
      </c>
      <c r="N79" s="0" t="n">
        <f aca="false">(D79*F79-K$52/J$52*M$52)^2</f>
        <v>26640130.2485049</v>
      </c>
      <c r="O79" s="0" t="n">
        <f aca="false">D79^2*(1-E79/D79)*G79/E79</f>
        <v>4372.53772307692</v>
      </c>
      <c r="P79" s="0" t="n">
        <f aca="false">H79*D79</f>
        <v>3.15384615384615</v>
      </c>
      <c r="Q79" s="0" t="n">
        <f aca="false">D79^2*(1-E79/D79)*H79*(1-H79)/(E79-1)</f>
        <v>6.79289940828402</v>
      </c>
    </row>
    <row r="80" customFormat="false" ht="13.8" hidden="false" customHeight="false" outlineLevel="0" collapsed="false">
      <c r="B80" s="0" t="n">
        <v>9</v>
      </c>
      <c r="C80" s="16" t="s">
        <v>482</v>
      </c>
      <c r="D80" s="17" t="n">
        <v>15</v>
      </c>
      <c r="E80" s="0" t="n">
        <f aca="false">_xlfn.FLOOR.MATH(_xlfn.IFS(D80&lt;6,D80-1,D80&lt;21,D80/2,D80&lt;51,D80/3,D80&gt;50,D80/4))</f>
        <v>7</v>
      </c>
      <c r="F80" s="0" t="n">
        <v>175.571428571429</v>
      </c>
      <c r="G80" s="0" t="n">
        <v>57.9591836734694</v>
      </c>
      <c r="H80" s="0" t="n">
        <f aca="false">I80/E80</f>
        <v>0.285714285714286</v>
      </c>
      <c r="I80" s="9" t="n">
        <v>2</v>
      </c>
      <c r="L80" s="0" t="n">
        <f aca="false">F80*D80</f>
        <v>2633.57142857143</v>
      </c>
      <c r="M80" s="0" t="s">
        <v>964</v>
      </c>
      <c r="N80" s="0" t="n">
        <f aca="false">(D80*F80-K$52/J$52*M$52)^2</f>
        <v>30727.7081921878</v>
      </c>
      <c r="O80" s="0" t="n">
        <f aca="false">D80^2*(1-E80/D80)*G80/E80</f>
        <v>993.586005830904</v>
      </c>
      <c r="P80" s="0" t="n">
        <f aca="false">H80*D80</f>
        <v>4.28571428571429</v>
      </c>
      <c r="Q80" s="0" t="n">
        <f aca="false">D80^2*(1-E80/D80)*H80*(1-H80)/(E80-1)</f>
        <v>4.08163265306122</v>
      </c>
    </row>
    <row r="81" customFormat="false" ht="13.8" hidden="false" customHeight="false" outlineLevel="0" collapsed="false">
      <c r="B81" s="0" t="n">
        <v>10</v>
      </c>
      <c r="C81" s="16" t="s">
        <v>568</v>
      </c>
      <c r="D81" s="17" t="n">
        <v>49</v>
      </c>
      <c r="E81" s="0" t="n">
        <f aca="false">_xlfn.FLOOR.MATH(_xlfn.IFS(D81&lt;6,D81-1,D81&lt;21,D81/2,D81&lt;51,D81/3,D81&gt;50,D81/4))</f>
        <v>16</v>
      </c>
      <c r="F81" s="9" t="n">
        <v>184.5</v>
      </c>
      <c r="G81" s="0" t="n">
        <v>153.75</v>
      </c>
      <c r="H81" s="0" t="n">
        <f aca="false">I81/E81</f>
        <v>0.3125</v>
      </c>
      <c r="I81" s="0" t="n">
        <v>5</v>
      </c>
      <c r="L81" s="0" t="n">
        <f aca="false">F81*D81</f>
        <v>9040.5</v>
      </c>
      <c r="M81" s="0" t="n">
        <f aca="false">(1-18/30)*N90/18/(558/30)^2+1/18/30/(558/30)^2*Q90</f>
        <v>10648.091052934</v>
      </c>
      <c r="N81" s="0" t="n">
        <f aca="false">(D81*F81-K$52/J$52*M$52)^2</f>
        <v>43325643.5318521</v>
      </c>
      <c r="O81" s="0" t="n">
        <f aca="false">D81^2*(1-E81/D81)*G81/E81</f>
        <v>15538.359375</v>
      </c>
      <c r="P81" s="0" t="n">
        <f aca="false">H81*D81</f>
        <v>15.3125</v>
      </c>
      <c r="Q81" s="0" t="n">
        <f aca="false">D81^2*(1-E81/D81)*H81*(1-H81)/(E81-1)</f>
        <v>23.16015625</v>
      </c>
    </row>
    <row r="82" customFormat="false" ht="13.8" hidden="false" customHeight="false" outlineLevel="0" collapsed="false">
      <c r="B82" s="0" t="n">
        <v>11</v>
      </c>
      <c r="C82" s="16" t="s">
        <v>568</v>
      </c>
      <c r="D82" s="17" t="n">
        <v>49</v>
      </c>
      <c r="E82" s="0" t="n">
        <f aca="false">_xlfn.FLOOR.MATH(_xlfn.IFS(D82&lt;6,D82-1,D82&lt;21,D82/2,D82&lt;51,D82/3,D82&gt;50,D82/4))</f>
        <v>16</v>
      </c>
      <c r="F82" s="9" t="n">
        <v>184.5</v>
      </c>
      <c r="G82" s="0" t="n">
        <v>153.75</v>
      </c>
      <c r="H82" s="0" t="n">
        <f aca="false">I82/E82</f>
        <v>0.3125</v>
      </c>
      <c r="I82" s="0" t="n">
        <v>5</v>
      </c>
      <c r="L82" s="0" t="n">
        <f aca="false">F82*D82</f>
        <v>9040.5</v>
      </c>
      <c r="N82" s="0" t="n">
        <f aca="false">(D82*F82-K$52/J$52*M$52)^2</f>
        <v>43325643.5318521</v>
      </c>
      <c r="O82" s="0" t="n">
        <f aca="false">D82^2*(1-E82/D82)*G82/E82</f>
        <v>15538.359375</v>
      </c>
      <c r="P82" s="0" t="n">
        <f aca="false">H82*D82</f>
        <v>15.3125</v>
      </c>
      <c r="Q82" s="0" t="n">
        <f aca="false">D82^2*(1-E82/D82)*H82*(1-H82)/(E82-1)</f>
        <v>23.16015625</v>
      </c>
    </row>
    <row r="83" customFormat="false" ht="13.8" hidden="false" customHeight="false" outlineLevel="0" collapsed="false">
      <c r="B83" s="0" t="n">
        <v>12</v>
      </c>
      <c r="C83" s="16" t="s">
        <v>649</v>
      </c>
      <c r="D83" s="17" t="n">
        <v>4</v>
      </c>
      <c r="E83" s="0" t="n">
        <f aca="false">_xlfn.FLOOR.MATH(_xlfn.IFS(D83&lt;6,D83-1,D83&lt;21,D83/2,D83&lt;51,D83/3,D83&gt;50,D83/4))</f>
        <v>3</v>
      </c>
      <c r="F83" s="0" t="n">
        <v>177.2</v>
      </c>
      <c r="G83" s="0" t="n">
        <v>60.56</v>
      </c>
      <c r="H83" s="0" t="n">
        <f aca="false">I83/E83</f>
        <v>0.666666666666667</v>
      </c>
      <c r="I83" s="0" t="n">
        <v>2</v>
      </c>
      <c r="L83" s="0" t="n">
        <f aca="false">F83*D83</f>
        <v>708.8</v>
      </c>
      <c r="N83" s="0" t="n">
        <f aca="false">(D83*F83-K$52/J$52*M$52)^2</f>
        <v>3060674.05002983</v>
      </c>
      <c r="O83" s="0" t="n">
        <f aca="false">D83^2*(1-E83/D83)*G83/E83</f>
        <v>80.7466666666667</v>
      </c>
      <c r="P83" s="0" t="n">
        <f aca="false">H83*D83</f>
        <v>2.66666666666667</v>
      </c>
      <c r="Q83" s="0" t="n">
        <f aca="false">D83^2*(1-E83/D83)*H83*(1-H83)/(E83-1)</f>
        <v>0.444444444444444</v>
      </c>
    </row>
    <row r="84" customFormat="false" ht="13.8" hidden="false" customHeight="false" outlineLevel="0" collapsed="false">
      <c r="B84" s="0" t="n">
        <v>13</v>
      </c>
      <c r="C84" s="16" t="s">
        <v>674</v>
      </c>
      <c r="D84" s="17" t="n">
        <v>129</v>
      </c>
      <c r="E84" s="0" t="n">
        <f aca="false">_xlfn.FLOOR.MATH(_xlfn.IFS(D84&lt;6,D84-1,D84&lt;21,D84/2,D84&lt;51,D84/3,D84&gt;50,D84/4))</f>
        <v>32</v>
      </c>
      <c r="F84" s="9" t="n">
        <v>180.90625</v>
      </c>
      <c r="G84" s="0" t="n">
        <v>30.0309143066406</v>
      </c>
      <c r="H84" s="0" t="n">
        <f aca="false">I84/E84</f>
        <v>0.375</v>
      </c>
      <c r="I84" s="0" t="n">
        <v>12</v>
      </c>
      <c r="L84" s="0" t="n">
        <f aca="false">F84*D84</f>
        <v>23336.90625</v>
      </c>
      <c r="N84" s="0" t="n">
        <f aca="false">(D84*F84-K$52/J$52*M$52)^2</f>
        <v>435917108.322308</v>
      </c>
      <c r="O84" s="0" t="n">
        <f aca="false">D84^2*(1-E84/D84)*G84/E84</f>
        <v>11743.0259599686</v>
      </c>
      <c r="P84" s="0" t="n">
        <f aca="false">H84*D84</f>
        <v>48.375</v>
      </c>
      <c r="Q84" s="0" t="n">
        <f aca="false">D84^2*(1-E84/D84)*H84*(1-H84)/(E84-1)</f>
        <v>94.6043346774194</v>
      </c>
    </row>
    <row r="85" customFormat="false" ht="13.8" hidden="false" customHeight="false" outlineLevel="0" collapsed="false">
      <c r="B85" s="0" t="n">
        <v>14</v>
      </c>
      <c r="C85" s="16" t="s">
        <v>674</v>
      </c>
      <c r="D85" s="17" t="n">
        <v>129</v>
      </c>
      <c r="E85" s="0" t="n">
        <f aca="false">_xlfn.FLOOR.MATH(_xlfn.IFS(D85&lt;6,D85-1,D85&lt;21,D85/2,D85&lt;51,D85/3,D85&gt;50,D85/4))</f>
        <v>32</v>
      </c>
      <c r="F85" s="9" t="n">
        <v>180.90625</v>
      </c>
      <c r="G85" s="0" t="n">
        <v>30.0309143066406</v>
      </c>
      <c r="H85" s="0" t="n">
        <f aca="false">I85/E85</f>
        <v>0.375</v>
      </c>
      <c r="I85" s="0" t="n">
        <v>12</v>
      </c>
      <c r="L85" s="0" t="n">
        <f aca="false">F85*D85</f>
        <v>23336.90625</v>
      </c>
      <c r="N85" s="0" t="n">
        <f aca="false">(D85*F85-K$52/J$52*M$52)^2</f>
        <v>435917108.322308</v>
      </c>
      <c r="O85" s="0" t="n">
        <f aca="false">D85^2*(1-E85/D85)*G85/E85</f>
        <v>11743.0259599686</v>
      </c>
      <c r="P85" s="0" t="n">
        <f aca="false">H85*D85</f>
        <v>48.375</v>
      </c>
      <c r="Q85" s="0" t="n">
        <f aca="false">D85^2*(1-E85/D85)*H85*(1-H85)/(E85-1)</f>
        <v>94.6043346774194</v>
      </c>
    </row>
    <row r="86" customFormat="false" ht="13.8" hidden="false" customHeight="false" outlineLevel="0" collapsed="false">
      <c r="B86" s="0" t="n">
        <v>15</v>
      </c>
      <c r="C86" s="16" t="s">
        <v>674</v>
      </c>
      <c r="D86" s="17" t="n">
        <v>129</v>
      </c>
      <c r="E86" s="0" t="n">
        <f aca="false">_xlfn.FLOOR.MATH(_xlfn.IFS(D86&lt;6,D86-1,D86&lt;21,D86/2,D86&lt;51,D86/3,D86&gt;50,D86/4))</f>
        <v>32</v>
      </c>
      <c r="F86" s="9" t="n">
        <v>180.90625</v>
      </c>
      <c r="G86" s="0" t="n">
        <v>30.0309143066406</v>
      </c>
      <c r="H86" s="0" t="n">
        <f aca="false">I86/E86</f>
        <v>0.375</v>
      </c>
      <c r="I86" s="0" t="n">
        <v>12</v>
      </c>
      <c r="L86" s="0" t="n">
        <f aca="false">F86*D86</f>
        <v>23336.90625</v>
      </c>
      <c r="N86" s="0" t="n">
        <f aca="false">(D86*F86-K$52/J$52*M$52)^2</f>
        <v>435917108.322308</v>
      </c>
      <c r="O86" s="0" t="n">
        <f aca="false">D86^2*(1-E86/D86)*G86/E86</f>
        <v>11743.0259599686</v>
      </c>
      <c r="P86" s="0" t="n">
        <f aca="false">H86*D86</f>
        <v>48.375</v>
      </c>
      <c r="Q86" s="0" t="n">
        <f aca="false">D86^2*(1-E86/D86)*H86*(1-H86)/(E86-1)</f>
        <v>94.6043346774194</v>
      </c>
    </row>
    <row r="87" customFormat="false" ht="13.8" hidden="false" customHeight="false" outlineLevel="0" collapsed="false">
      <c r="B87" s="0" t="n">
        <v>16</v>
      </c>
      <c r="C87" s="16" t="s">
        <v>674</v>
      </c>
      <c r="D87" s="17" t="n">
        <v>129</v>
      </c>
      <c r="E87" s="0" t="n">
        <f aca="false">_xlfn.FLOOR.MATH(_xlfn.IFS(D87&lt;6,D87-1,D87&lt;21,D87/2,D87&lt;51,D87/3,D87&gt;50,D87/4))</f>
        <v>32</v>
      </c>
      <c r="F87" s="9" t="n">
        <v>180.90625</v>
      </c>
      <c r="G87" s="0" t="n">
        <v>30.0309143066406</v>
      </c>
      <c r="H87" s="0" t="n">
        <f aca="false">I87/E87</f>
        <v>0.375</v>
      </c>
      <c r="I87" s="0" t="n">
        <v>12</v>
      </c>
      <c r="L87" s="0" t="n">
        <f aca="false">F87*D87</f>
        <v>23336.90625</v>
      </c>
      <c r="N87" s="0" t="n">
        <f aca="false">(D87*F87-K$52/J$52*M$52)^2</f>
        <v>435917108.322308</v>
      </c>
      <c r="O87" s="0" t="n">
        <f aca="false">D87^2*(1-E87/D87)*G87/E87</f>
        <v>11743.0259599686</v>
      </c>
      <c r="P87" s="0" t="n">
        <f aca="false">H87*D87</f>
        <v>48.375</v>
      </c>
      <c r="Q87" s="0" t="n">
        <f aca="false">D87^2*(1-E87/D87)*H87*(1-H87)/(E87-1)</f>
        <v>94.6043346774194</v>
      </c>
    </row>
    <row r="88" customFormat="false" ht="13.8" hidden="false" customHeight="false" outlineLevel="0" collapsed="false">
      <c r="B88" s="0" t="n">
        <v>17</v>
      </c>
      <c r="C88" s="16" t="s">
        <v>674</v>
      </c>
      <c r="D88" s="17" t="n">
        <v>129</v>
      </c>
      <c r="E88" s="0" t="n">
        <f aca="false">_xlfn.FLOOR.MATH(_xlfn.IFS(D88&lt;6,D88-1,D88&lt;21,D88/2,D88&lt;51,D88/3,D88&gt;50,D88/4))</f>
        <v>32</v>
      </c>
      <c r="F88" s="9" t="n">
        <v>180.90625</v>
      </c>
      <c r="G88" s="0" t="n">
        <v>30.0309143066406</v>
      </c>
      <c r="H88" s="0" t="n">
        <f aca="false">I88/E88</f>
        <v>0.375</v>
      </c>
      <c r="I88" s="0" t="n">
        <v>12</v>
      </c>
      <c r="L88" s="0" t="n">
        <f aca="false">F88*D88</f>
        <v>23336.90625</v>
      </c>
      <c r="N88" s="0" t="n">
        <f aca="false">(D88*F88-K$52/J$52*M$52)^2</f>
        <v>435917108.322308</v>
      </c>
      <c r="O88" s="0" t="n">
        <f aca="false">D88^2*(1-E88/D88)*G88/E88</f>
        <v>11743.0259599686</v>
      </c>
      <c r="P88" s="0" t="n">
        <f aca="false">H88*D88</f>
        <v>48.375</v>
      </c>
      <c r="Q88" s="0" t="n">
        <f aca="false">D88^2*(1-E88/D88)*H88*(1-H88)/(E88-1)</f>
        <v>94.6043346774194</v>
      </c>
    </row>
    <row r="89" customFormat="false" ht="13.8" hidden="false" customHeight="false" outlineLevel="0" collapsed="false">
      <c r="B89" s="0" t="n">
        <v>18</v>
      </c>
      <c r="C89" s="16" t="s">
        <v>674</v>
      </c>
      <c r="D89" s="17" t="n">
        <v>129</v>
      </c>
      <c r="E89" s="0" t="n">
        <f aca="false">_xlfn.FLOOR.MATH(_xlfn.IFS(D89&lt;6,D89-1,D89&lt;21,D89/2,D89&lt;51,D89/3,D89&gt;50,D89/4))</f>
        <v>32</v>
      </c>
      <c r="F89" s="9" t="n">
        <v>180.90625</v>
      </c>
      <c r="G89" s="0" t="n">
        <v>30.0309143066406</v>
      </c>
      <c r="H89" s="0" t="n">
        <f aca="false">I89/E89</f>
        <v>0.375</v>
      </c>
      <c r="I89" s="0" t="n">
        <v>12</v>
      </c>
      <c r="L89" s="0" t="n">
        <f aca="false">F89*D89</f>
        <v>23336.90625</v>
      </c>
      <c r="N89" s="0" t="n">
        <f aca="false">(D89*F89-K$52/J$52*M$52)^2</f>
        <v>435917108.322308</v>
      </c>
      <c r="O89" s="0" t="n">
        <f aca="false">D89^2*(1-E89/D89)*G89/E89</f>
        <v>11743.0259599686</v>
      </c>
      <c r="P89" s="0" t="n">
        <f aca="false">H89*D89</f>
        <v>48.375</v>
      </c>
      <c r="Q89" s="0" t="n">
        <f aca="false">D89^2*(1-E89/D89)*H89*(1-H89)/(E89-1)</f>
        <v>94.6043346774194</v>
      </c>
    </row>
    <row r="90" customFormat="false" ht="13.8" hidden="false" customHeight="false" outlineLevel="0" collapsed="false">
      <c r="L90" s="0" t="n">
        <f aca="false">SUM(L72:L89)</f>
        <v>201852.552928571</v>
      </c>
      <c r="M90" s="0" t="s">
        <v>1001</v>
      </c>
      <c r="N90" s="0" t="n">
        <f aca="false">SUM(N72:N89)/17</f>
        <v>165771556.652018</v>
      </c>
      <c r="O90" s="0" t="n">
        <f aca="false">SUM(O72:O89)</f>
        <v>128323.111194617</v>
      </c>
      <c r="P90" s="0" t="n">
        <f aca="false">SUM(P72:P89)</f>
        <v>350.442765567766</v>
      </c>
      <c r="Q90" s="0" t="n">
        <f aca="false">SUM(Q72:Q89)</f>
        <v>653.739233390396</v>
      </c>
    </row>
    <row r="92" customFormat="false" ht="13.8" hidden="false" customHeight="false" outlineLevel="0" collapsed="false">
      <c r="C92" s="20" t="s">
        <v>945</v>
      </c>
      <c r="D92" s="20" t="s">
        <v>1004</v>
      </c>
      <c r="E92" s="20" t="s">
        <v>1005</v>
      </c>
    </row>
    <row r="93" customFormat="false" ht="13.8" hidden="false" customHeight="false" outlineLevel="0" collapsed="false">
      <c r="C93" s="20"/>
      <c r="D93" s="20" t="n">
        <v>0.342293906810036</v>
      </c>
      <c r="E93" s="21" t="n">
        <v>177.967741935484</v>
      </c>
    </row>
  </sheetData>
  <mergeCells count="2">
    <mergeCell ref="B36:F36"/>
    <mergeCell ref="H36:L3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8" zeroHeight="false" outlineLevelRow="0" outlineLevelCol="0"/>
  <cols>
    <col collapsed="false" customWidth="true" hidden="false" outlineLevel="0" max="1" min="1" style="0" width="15.28"/>
    <col collapsed="false" customWidth="true" hidden="false" outlineLevel="0" max="2" min="2" style="0" width="10.6"/>
    <col collapsed="false" customWidth="true" hidden="false" outlineLevel="0" max="3" min="3" style="0" width="18.11"/>
    <col collapsed="false" customWidth="true" hidden="false" outlineLevel="0" max="4" min="4" style="0" width="20.88"/>
    <col collapsed="false" customWidth="false" hidden="true" outlineLevel="0" max="5" min="5" style="0" width="11.52"/>
    <col collapsed="false" customWidth="true" hidden="false" outlineLevel="0" max="6" min="6" style="0" width="19.91"/>
    <col collapsed="false" customWidth="true" hidden="true" outlineLevel="0" max="7" min="7" style="0" width="19.91"/>
    <col collapsed="false" customWidth="true" hidden="false" outlineLevel="0" max="8" min="8" style="0" width="19.91"/>
    <col collapsed="false" customWidth="true" hidden="false" outlineLevel="0" max="9" min="9" style="0" width="14.49"/>
    <col collapsed="false" customWidth="false" hidden="true" outlineLevel="0" max="10" min="10" style="0" width="11.52"/>
    <col collapsed="false" customWidth="false" hidden="true" outlineLevel="0" max="12" min="12" style="0" width="11.52"/>
  </cols>
  <sheetData>
    <row r="1" customFormat="false" ht="13.8" hidden="false" customHeight="false" outlineLevel="0" collapsed="false">
      <c r="A1" s="22" t="s">
        <v>1006</v>
      </c>
      <c r="B1" s="23" t="s">
        <v>1007</v>
      </c>
      <c r="C1" s="23" t="s">
        <v>1008</v>
      </c>
      <c r="D1" s="23" t="s">
        <v>1009</v>
      </c>
      <c r="E1" s="0" t="s">
        <v>1010</v>
      </c>
      <c r="F1" s="0" t="s">
        <v>1010</v>
      </c>
      <c r="G1" s="0" t="s">
        <v>1011</v>
      </c>
      <c r="H1" s="0" t="s">
        <v>1011</v>
      </c>
      <c r="I1" s="0" t="s">
        <v>1012</v>
      </c>
      <c r="K1" s="0" t="s">
        <v>1013</v>
      </c>
      <c r="L1" s="0" t="s">
        <v>1014</v>
      </c>
      <c r="M1" s="0" t="s">
        <v>1014</v>
      </c>
    </row>
    <row r="2" customFormat="false" ht="13.8" hidden="false" customHeight="false" outlineLevel="0" collapsed="false">
      <c r="A2" s="16" t="s">
        <v>317</v>
      </c>
      <c r="B2" s="17" t="n">
        <v>24</v>
      </c>
      <c r="C2" s="17" t="n">
        <v>0.043</v>
      </c>
      <c r="D2" s="17" t="e">
        <f aca="false">D1+B2</f>
        <v>#VALUE!</v>
      </c>
      <c r="E2" s="0" t="n">
        <f aca="true">RAND()</f>
        <v>0.883004489726012</v>
      </c>
      <c r="F2" s="0" t="n">
        <v>0.545553742904173</v>
      </c>
      <c r="G2" s="0" t="n">
        <f aca="true">RAND()</f>
        <v>0.758819412198672</v>
      </c>
      <c r="H2" s="0" t="n">
        <v>0.955532541358002</v>
      </c>
      <c r="I2" s="0" t="n">
        <v>24</v>
      </c>
      <c r="J2" s="0" t="n">
        <f aca="true">RAND()*558</f>
        <v>277.78008035089</v>
      </c>
      <c r="K2" s="0" t="n">
        <v>547.892455642825</v>
      </c>
      <c r="L2" s="0" t="n">
        <f aca="true">RAND()*558</f>
        <v>324.203372925331</v>
      </c>
      <c r="M2" s="0" t="n">
        <v>7.25889051942912</v>
      </c>
    </row>
    <row r="3" customFormat="false" ht="13.8" hidden="false" customHeight="false" outlineLevel="0" collapsed="false">
      <c r="A3" s="16" t="s">
        <v>878</v>
      </c>
      <c r="B3" s="17" t="n">
        <v>6</v>
      </c>
      <c r="C3" s="17" t="n">
        <v>0.0108</v>
      </c>
      <c r="D3" s="17" t="e">
        <f aca="false">D2+B3</f>
        <v>#VALUE!</v>
      </c>
      <c r="E3" s="0" t="n">
        <f aca="true">RAND()</f>
        <v>0.979455101344292</v>
      </c>
      <c r="F3" s="0" t="n">
        <v>0.728673503651844</v>
      </c>
      <c r="G3" s="0" t="n">
        <f aca="true">RAND()</f>
        <v>0.961103282030742</v>
      </c>
      <c r="H3" s="0" t="n">
        <v>0.927531894711072</v>
      </c>
      <c r="I3" s="0" t="n">
        <f aca="false">I2+B3</f>
        <v>30</v>
      </c>
      <c r="J3" s="0" t="n">
        <f aca="true">RAND()*558</f>
        <v>285.994577830077</v>
      </c>
      <c r="K3" s="0" t="n">
        <v>320.049229516182</v>
      </c>
      <c r="L3" s="0" t="n">
        <f aca="true">RAND()*558</f>
        <v>148.759943231318</v>
      </c>
      <c r="M3" s="0" t="n">
        <v>224.96097767804</v>
      </c>
    </row>
    <row r="4" customFormat="false" ht="13.8" hidden="false" customHeight="false" outlineLevel="0" collapsed="false">
      <c r="A4" s="16" t="s">
        <v>439</v>
      </c>
      <c r="B4" s="17" t="n">
        <v>25</v>
      </c>
      <c r="C4" s="17" t="n">
        <v>0.0448</v>
      </c>
      <c r="D4" s="17" t="e">
        <f aca="false">D3+B4</f>
        <v>#VALUE!</v>
      </c>
      <c r="E4" s="0" t="n">
        <f aca="true">RAND()</f>
        <v>0.273739265450546</v>
      </c>
      <c r="F4" s="0" t="n">
        <v>0.282117665625608</v>
      </c>
      <c r="G4" s="0" t="n">
        <f aca="true">RAND()</f>
        <v>0.410824678821039</v>
      </c>
      <c r="H4" s="0" t="n">
        <v>0.92258144152078</v>
      </c>
      <c r="I4" s="0" t="n">
        <f aca="false">I3+B4</f>
        <v>55</v>
      </c>
      <c r="L4" s="0" t="n">
        <f aca="true">RAND()*558</f>
        <v>430.53589377533</v>
      </c>
      <c r="M4" s="0" t="n">
        <v>251.456501181504</v>
      </c>
    </row>
    <row r="5" customFormat="false" ht="13.8" hidden="false" customHeight="false" outlineLevel="0" collapsed="false">
      <c r="A5" s="16" t="s">
        <v>271</v>
      </c>
      <c r="B5" s="17" t="n">
        <v>7</v>
      </c>
      <c r="C5" s="17" t="n">
        <v>0.0125</v>
      </c>
      <c r="D5" s="17" t="e">
        <f aca="false">D4+B5</f>
        <v>#VALUE!</v>
      </c>
      <c r="E5" s="0" t="n">
        <f aca="true">RAND()</f>
        <v>0.104064518693371</v>
      </c>
      <c r="F5" s="0" t="n">
        <v>0.606482300831164</v>
      </c>
      <c r="G5" s="0" t="n">
        <f aca="true">RAND()</f>
        <v>0.372128334091257</v>
      </c>
      <c r="H5" s="0" t="n">
        <v>0.861694110339922</v>
      </c>
      <c r="I5" s="0" t="n">
        <f aca="false">I4+B5</f>
        <v>62</v>
      </c>
      <c r="J5" s="0" t="n">
        <f aca="true">RAND()*558</f>
        <v>207.515037343947</v>
      </c>
      <c r="K5" s="0" t="n">
        <v>428.356451165604</v>
      </c>
      <c r="L5" s="0" t="n">
        <f aca="true">RAND()*558</f>
        <v>113.307238469554</v>
      </c>
      <c r="M5" s="0" t="n">
        <v>262.364270436917</v>
      </c>
    </row>
    <row r="6" customFormat="false" ht="13.8" hidden="false" customHeight="false" outlineLevel="0" collapsed="false">
      <c r="A6" s="16" t="s">
        <v>209</v>
      </c>
      <c r="B6" s="17" t="n">
        <v>17</v>
      </c>
      <c r="C6" s="17" t="n">
        <v>0.0305</v>
      </c>
      <c r="D6" s="17" t="e">
        <f aca="false">D5+B6</f>
        <v>#VALUE!</v>
      </c>
      <c r="E6" s="0" t="n">
        <f aca="true">RAND()</f>
        <v>0.557158422228131</v>
      </c>
      <c r="F6" s="0" t="n">
        <v>0.402588707683577</v>
      </c>
      <c r="G6" s="0" t="n">
        <f aca="true">RAND()</f>
        <v>0.53676368411348</v>
      </c>
      <c r="H6" s="0" t="n">
        <v>0.838263197801894</v>
      </c>
      <c r="I6" s="0" t="n">
        <f aca="false">I5+B6</f>
        <v>79</v>
      </c>
      <c r="L6" s="0" t="n">
        <f aca="true">RAND()*558</f>
        <v>172.925600817793</v>
      </c>
      <c r="M6" s="0" t="n">
        <v>265.314561425521</v>
      </c>
    </row>
    <row r="7" customFormat="false" ht="13.8" hidden="false" customHeight="false" outlineLevel="0" collapsed="false">
      <c r="A7" s="16" t="s">
        <v>886</v>
      </c>
      <c r="B7" s="17" t="n">
        <v>26</v>
      </c>
      <c r="C7" s="17" t="n">
        <v>0.0466</v>
      </c>
      <c r="D7" s="17" t="e">
        <f aca="false">D6+B7</f>
        <v>#VALUE!</v>
      </c>
      <c r="E7" s="0" t="n">
        <f aca="true">RAND()</f>
        <v>0.246570777782463</v>
      </c>
      <c r="F7" s="0" t="n">
        <v>0.0621449180167027</v>
      </c>
      <c r="G7" s="0" t="n">
        <f aca="true">RAND()</f>
        <v>0.714316932514418</v>
      </c>
      <c r="H7" s="0" t="n">
        <v>0.802975057443874</v>
      </c>
      <c r="I7" s="0" t="n">
        <f aca="false">I6+B7</f>
        <v>105</v>
      </c>
      <c r="L7" s="0" t="n">
        <f aca="true">RAND()*558</f>
        <v>555.430544972578</v>
      </c>
      <c r="M7" s="0" t="n">
        <v>304.386075936278</v>
      </c>
    </row>
    <row r="8" customFormat="false" ht="13.8" hidden="false" customHeight="false" outlineLevel="0" collapsed="false">
      <c r="A8" s="16" t="s">
        <v>978</v>
      </c>
      <c r="B8" s="17" t="n">
        <v>12</v>
      </c>
      <c r="C8" s="17" t="n">
        <v>0.0215</v>
      </c>
      <c r="D8" s="17" t="e">
        <f aca="false">D7+B8</f>
        <v>#VALUE!</v>
      </c>
      <c r="E8" s="0" t="n">
        <f aca="true">RAND()</f>
        <v>0.871390277670009</v>
      </c>
      <c r="F8" s="0" t="n">
        <v>0.808378267879971</v>
      </c>
      <c r="G8" s="0" t="n">
        <f aca="true">RAND()</f>
        <v>0.171490725281274</v>
      </c>
      <c r="H8" s="0" t="n">
        <v>0.79877875142077</v>
      </c>
      <c r="I8" s="0" t="n">
        <f aca="false">I7+B8</f>
        <v>117</v>
      </c>
      <c r="J8" s="0" t="n">
        <f aca="true">RAND()*558</f>
        <v>21.7766083820064</v>
      </c>
      <c r="K8" s="0" t="n">
        <v>226.450876609038</v>
      </c>
      <c r="L8" s="0" t="n">
        <f aca="true">RAND()*558</f>
        <v>20.2153779806069</v>
      </c>
      <c r="M8" s="0" t="n">
        <v>322.306532953581</v>
      </c>
    </row>
    <row r="9" customFormat="false" ht="13.8" hidden="false" customHeight="false" outlineLevel="0" collapsed="false">
      <c r="A9" s="16" t="s">
        <v>542</v>
      </c>
      <c r="B9" s="17" t="n">
        <v>18</v>
      </c>
      <c r="C9" s="17" t="n">
        <v>0.0323</v>
      </c>
      <c r="D9" s="17" t="e">
        <f aca="false">D8+B9</f>
        <v>#VALUE!</v>
      </c>
      <c r="E9" s="0" t="n">
        <f aca="true">RAND()</f>
        <v>0.724456384390434</v>
      </c>
      <c r="F9" s="0" t="n">
        <v>0.238616158290503</v>
      </c>
      <c r="G9" s="0" t="n">
        <f aca="true">RAND()</f>
        <v>0.35381718999811</v>
      </c>
      <c r="H9" s="0" t="n">
        <v>0.794109996826083</v>
      </c>
      <c r="I9" s="0" t="n">
        <f aca="false">I8+B9</f>
        <v>135</v>
      </c>
      <c r="L9" s="0" t="n">
        <f aca="true">RAND()*558</f>
        <v>5.28410977808558</v>
      </c>
      <c r="M9" s="0" t="n">
        <v>345.651528951244</v>
      </c>
    </row>
    <row r="10" customFormat="false" ht="13.8" hidden="false" customHeight="false" outlineLevel="0" collapsed="false">
      <c r="A10" s="16" t="s">
        <v>929</v>
      </c>
      <c r="B10" s="17" t="n">
        <v>14</v>
      </c>
      <c r="C10" s="17" t="n">
        <v>0.0251</v>
      </c>
      <c r="D10" s="17" t="e">
        <f aca="false">D9+B10</f>
        <v>#VALUE!</v>
      </c>
      <c r="E10" s="0" t="n">
        <f aca="true">RAND()</f>
        <v>0.22360213949983</v>
      </c>
      <c r="F10" s="0" t="n">
        <v>0.718666898655735</v>
      </c>
      <c r="G10" s="0" t="n">
        <f aca="true">RAND()</f>
        <v>0.245014549615272</v>
      </c>
      <c r="H10" s="0" t="n">
        <v>0.743728260689452</v>
      </c>
      <c r="I10" s="0" t="n">
        <f aca="false">I9+B10</f>
        <v>149</v>
      </c>
      <c r="J10" s="0" t="n">
        <f aca="true">RAND()*558</f>
        <v>172.484663954534</v>
      </c>
      <c r="K10" s="0" t="n">
        <v>347.30280067927</v>
      </c>
      <c r="L10" s="0" t="n">
        <f aca="true">RAND()*558</f>
        <v>417.730563230904</v>
      </c>
      <c r="M10" s="0" t="n">
        <v>388.827189981952</v>
      </c>
    </row>
    <row r="11" customFormat="false" ht="13.8" hidden="false" customHeight="false" outlineLevel="0" collapsed="false">
      <c r="A11" s="16" t="s">
        <v>657</v>
      </c>
      <c r="B11" s="17" t="n">
        <v>11</v>
      </c>
      <c r="C11" s="17" t="n">
        <v>0.0197</v>
      </c>
      <c r="D11" s="17" t="e">
        <f aca="false">D10+B11</f>
        <v>#VALUE!</v>
      </c>
      <c r="E11" s="0" t="n">
        <f aca="true">RAND()</f>
        <v>0.193140267285783</v>
      </c>
      <c r="F11" s="0" t="n">
        <v>0.55455511906266</v>
      </c>
      <c r="G11" s="0" t="n">
        <f aca="true">RAND()</f>
        <v>0.0826355238149323</v>
      </c>
      <c r="H11" s="0" t="n">
        <v>0.714709514533467</v>
      </c>
      <c r="I11" s="0" t="n">
        <f aca="false">I10+B11</f>
        <v>160</v>
      </c>
      <c r="J11" s="0" t="n">
        <f aca="true">RAND()*558</f>
        <v>254.630029271997</v>
      </c>
      <c r="K11" s="0" t="n">
        <v>452.882899719187</v>
      </c>
      <c r="L11" s="0" t="n">
        <f aca="true">RAND()*558</f>
        <v>529.82707046111</v>
      </c>
      <c r="M11" s="0" t="n">
        <v>393.285120249453</v>
      </c>
    </row>
    <row r="12" customFormat="false" ht="13.8" hidden="false" customHeight="false" outlineLevel="0" collapsed="false">
      <c r="A12" s="16" t="s">
        <v>352</v>
      </c>
      <c r="B12" s="17" t="n">
        <v>6</v>
      </c>
      <c r="C12" s="17" t="n">
        <v>0.0108</v>
      </c>
      <c r="D12" s="17" t="e">
        <f aca="false">D11+B12</f>
        <v>#VALUE!</v>
      </c>
      <c r="E12" s="0" t="n">
        <f aca="true">RAND()</f>
        <v>0.997526576781242</v>
      </c>
      <c r="F12" s="0" t="n">
        <v>0.50435549719038</v>
      </c>
      <c r="G12" s="0" t="n">
        <f aca="true">RAND()</f>
        <v>0.302495486987231</v>
      </c>
      <c r="H12" s="0" t="n">
        <v>0.646595395950547</v>
      </c>
      <c r="I12" s="0" t="n">
        <f aca="false">I11+B12</f>
        <v>166</v>
      </c>
      <c r="L12" s="0" t="n">
        <f aca="true">RAND()*558</f>
        <v>493.269591754499</v>
      </c>
      <c r="M12" s="0" t="n">
        <v>395.325653289094</v>
      </c>
    </row>
    <row r="13" customFormat="false" ht="13.8" hidden="false" customHeight="false" outlineLevel="0" collapsed="false">
      <c r="A13" s="16" t="s">
        <v>922</v>
      </c>
      <c r="B13" s="17" t="n">
        <v>4</v>
      </c>
      <c r="C13" s="17" t="n">
        <v>0.0072</v>
      </c>
      <c r="D13" s="17" t="e">
        <f aca="false">D12+B13</f>
        <v>#VALUE!</v>
      </c>
      <c r="E13" s="0" t="n">
        <f aca="true">RAND()</f>
        <v>0.961786371718522</v>
      </c>
      <c r="F13" s="0" t="n">
        <v>0.326905695243206</v>
      </c>
      <c r="G13" s="0" t="n">
        <f aca="true">RAND()</f>
        <v>0.067002877432601</v>
      </c>
      <c r="H13" s="0" t="n">
        <v>0.636257465437013</v>
      </c>
      <c r="I13" s="0" t="n">
        <f aca="false">I12+B13</f>
        <v>170</v>
      </c>
      <c r="L13" s="0" t="n">
        <f aca="true">RAND()*558</f>
        <v>251.903792939677</v>
      </c>
      <c r="M13" s="0" t="n">
        <v>399.041991440546</v>
      </c>
    </row>
    <row r="14" customFormat="false" ht="13.8" hidden="false" customHeight="false" outlineLevel="0" collapsed="false">
      <c r="A14" s="16" t="s">
        <v>361</v>
      </c>
      <c r="B14" s="17" t="n">
        <v>3</v>
      </c>
      <c r="C14" s="17" t="n">
        <v>0.0054</v>
      </c>
      <c r="D14" s="17" t="e">
        <f aca="false">D13+B14</f>
        <v>#VALUE!</v>
      </c>
      <c r="E14" s="0" t="n">
        <f aca="true">RAND()</f>
        <v>0.0435461320683535</v>
      </c>
      <c r="F14" s="0" t="n">
        <v>0.745083457562498</v>
      </c>
      <c r="G14" s="0" t="n">
        <f aca="true">RAND()</f>
        <v>0.345389116991032</v>
      </c>
      <c r="H14" s="0" t="n">
        <v>0.602152393035392</v>
      </c>
      <c r="I14" s="0" t="n">
        <f aca="false">I13+B14</f>
        <v>173</v>
      </c>
      <c r="J14" s="0" t="n">
        <f aca="true">RAND()*558</f>
        <v>458.761890670694</v>
      </c>
      <c r="K14" s="0" t="n">
        <v>303.427501974323</v>
      </c>
      <c r="L14" s="0" t="n">
        <f aca="true">RAND()*558</f>
        <v>260.857571851559</v>
      </c>
      <c r="M14" s="0" t="n">
        <v>424.839941692445</v>
      </c>
    </row>
    <row r="15" customFormat="false" ht="13.8" hidden="false" customHeight="false" outlineLevel="0" collapsed="false">
      <c r="A15" s="16" t="s">
        <v>638</v>
      </c>
      <c r="B15" s="17" t="n">
        <v>6</v>
      </c>
      <c r="C15" s="17" t="n">
        <v>0.0108</v>
      </c>
      <c r="D15" s="17" t="e">
        <f aca="false">D14+B15</f>
        <v>#VALUE!</v>
      </c>
      <c r="E15" s="0" t="n">
        <f aca="true">RAND()</f>
        <v>0.938785307876983</v>
      </c>
      <c r="F15" s="0" t="n">
        <v>0.135283082414958</v>
      </c>
      <c r="G15" s="0" t="n">
        <f aca="true">RAND()</f>
        <v>0.717603166767559</v>
      </c>
      <c r="H15" s="0" t="n">
        <v>0.518164711561997</v>
      </c>
      <c r="I15" s="0" t="n">
        <f aca="false">I14+B15</f>
        <v>179</v>
      </c>
      <c r="L15" s="0" t="n">
        <f aca="true">RAND()*558</f>
        <v>496.168113906821</v>
      </c>
      <c r="M15" s="0" t="n">
        <v>451.210245807275</v>
      </c>
    </row>
    <row r="16" customFormat="false" ht="13.8" hidden="false" customHeight="false" outlineLevel="0" collapsed="false">
      <c r="A16" s="16" t="s">
        <v>30</v>
      </c>
      <c r="B16" s="17" t="n">
        <v>24</v>
      </c>
      <c r="C16" s="17" t="n">
        <v>0.043</v>
      </c>
      <c r="D16" s="17" t="e">
        <f aca="false">D15+B16</f>
        <v>#VALUE!</v>
      </c>
      <c r="E16" s="0" t="n">
        <f aca="true">RAND()</f>
        <v>0.0521167231654075</v>
      </c>
      <c r="F16" s="0" t="n">
        <v>0.0342919078544006</v>
      </c>
      <c r="G16" s="0" t="n">
        <f aca="true">RAND()</f>
        <v>0.727593850335594</v>
      </c>
      <c r="H16" s="0" t="n">
        <v>0.517427149742796</v>
      </c>
      <c r="I16" s="0" t="n">
        <f aca="false">I15+B16</f>
        <v>203</v>
      </c>
      <c r="L16" s="0" t="n">
        <f aca="true">RAND()*558</f>
        <v>348.482556955429</v>
      </c>
      <c r="M16" s="0" t="n">
        <v>499.909885118441</v>
      </c>
    </row>
    <row r="17" customFormat="false" ht="13.8" hidden="false" customHeight="false" outlineLevel="0" collapsed="false">
      <c r="A17" s="16" t="s">
        <v>974</v>
      </c>
      <c r="B17" s="17" t="n">
        <v>21</v>
      </c>
      <c r="C17" s="17" t="n">
        <v>0.0376</v>
      </c>
      <c r="D17" s="17" t="e">
        <f aca="false">D16+B17</f>
        <v>#VALUE!</v>
      </c>
      <c r="E17" s="0" t="n">
        <f aca="true">RAND()</f>
        <v>0.520512718347364</v>
      </c>
      <c r="F17" s="0" t="n">
        <v>0.937910810424102</v>
      </c>
      <c r="G17" s="0" t="n">
        <f aca="true">RAND()</f>
        <v>0.145092830890268</v>
      </c>
      <c r="H17" s="0" t="n">
        <v>0.49033141484473</v>
      </c>
      <c r="I17" s="0" t="n">
        <f aca="false">I16+B17</f>
        <v>224</v>
      </c>
      <c r="J17" s="0" t="n">
        <f aca="true">RAND()*558</f>
        <v>470.141826169333</v>
      </c>
      <c r="K17" s="0" t="n">
        <v>45.6446887537374</v>
      </c>
      <c r="L17" s="0" t="n">
        <f aca="true">RAND()*558</f>
        <v>407.03081570186</v>
      </c>
      <c r="M17" s="0" t="n">
        <v>508.842620057992</v>
      </c>
    </row>
    <row r="18" customFormat="false" ht="13.8" hidden="false" customHeight="false" outlineLevel="0" collapsed="false">
      <c r="A18" s="16" t="s">
        <v>649</v>
      </c>
      <c r="B18" s="17" t="n">
        <v>4</v>
      </c>
      <c r="C18" s="17" t="n">
        <v>0.0072</v>
      </c>
      <c r="D18" s="17" t="e">
        <f aca="false">D17+B18</f>
        <v>#VALUE!</v>
      </c>
      <c r="E18" s="0" t="n">
        <f aca="true">RAND()</f>
        <v>0.553038455809138</v>
      </c>
      <c r="F18" s="0" t="n">
        <v>0.44503959346879</v>
      </c>
      <c r="G18" s="0" t="n">
        <f aca="true">RAND()</f>
        <v>0.0123636031010911</v>
      </c>
      <c r="H18" s="0" t="n">
        <v>0.483359100604174</v>
      </c>
      <c r="I18" s="0" t="n">
        <f aca="false">I17+B18</f>
        <v>228</v>
      </c>
      <c r="L18" s="0" t="n">
        <f aca="true">RAND()*558</f>
        <v>286.547638889355</v>
      </c>
      <c r="M18" s="0" t="n">
        <v>530.890116319321</v>
      </c>
    </row>
    <row r="19" customFormat="false" ht="13.8" hidden="false" customHeight="false" outlineLevel="0" collapsed="false">
      <c r="A19" s="16" t="s">
        <v>510</v>
      </c>
      <c r="B19" s="17" t="n">
        <v>20</v>
      </c>
      <c r="C19" s="17" t="n">
        <v>0.0358</v>
      </c>
      <c r="D19" s="17" t="n">
        <v>20</v>
      </c>
      <c r="E19" s="0" t="n">
        <f aca="true">RAND()</f>
        <v>0.827669954699265</v>
      </c>
      <c r="F19" s="0" t="n">
        <v>0.93859724275139</v>
      </c>
      <c r="G19" s="0" t="n">
        <f aca="true">RAND()</f>
        <v>0.885203659335502</v>
      </c>
      <c r="H19" s="0" t="n">
        <v>0.339564604628478</v>
      </c>
      <c r="I19" s="0" t="n">
        <f aca="false">I18+B19</f>
        <v>248</v>
      </c>
      <c r="J19" s="0" t="n">
        <f aca="true">RAND()*558</f>
        <v>265.571622842127</v>
      </c>
      <c r="K19" s="0" t="n">
        <v>25.6286993212023</v>
      </c>
      <c r="L19" s="0" t="n">
        <f aca="true">RAND()*558</f>
        <v>204.341645380221</v>
      </c>
      <c r="M19" s="0" t="n">
        <v>542.1508451008</v>
      </c>
    </row>
    <row r="20" customFormat="false" ht="13.8" hidden="false" customHeight="false" outlineLevel="0" collapsed="false">
      <c r="A20" s="16" t="s">
        <v>674</v>
      </c>
      <c r="B20" s="17" t="n">
        <v>129</v>
      </c>
      <c r="C20" s="17" t="n">
        <v>0.2312</v>
      </c>
      <c r="D20" s="17" t="n">
        <f aca="false">D19+B20</f>
        <v>149</v>
      </c>
      <c r="E20" s="0" t="n">
        <f aca="true">RAND()</f>
        <v>0.76901935455949</v>
      </c>
      <c r="F20" s="0" t="n">
        <v>0.850237247546067</v>
      </c>
      <c r="G20" s="0" t="n">
        <f aca="true">RAND()</f>
        <v>0.0731033185190424</v>
      </c>
      <c r="H20" s="0" t="n">
        <v>0.310171439721903</v>
      </c>
      <c r="I20" s="0" t="n">
        <f aca="false">I19+B20</f>
        <v>377</v>
      </c>
      <c r="J20" s="0" t="n">
        <f aca="true">RAND()*558</f>
        <v>520.492519863985</v>
      </c>
      <c r="K20" s="0" t="n">
        <v>160.6007307708</v>
      </c>
    </row>
    <row r="21" customFormat="false" ht="13.8" hidden="false" customHeight="false" outlineLevel="0" collapsed="false">
      <c r="A21" s="16" t="s">
        <v>111</v>
      </c>
      <c r="B21" s="17" t="n">
        <v>5</v>
      </c>
      <c r="C21" s="17" t="n">
        <v>0.009</v>
      </c>
      <c r="D21" s="17" t="n">
        <f aca="false">D20+B21</f>
        <v>154</v>
      </c>
      <c r="E21" s="0" t="n">
        <f aca="true">RAND()</f>
        <v>0.445469095244933</v>
      </c>
      <c r="F21" s="0" t="n">
        <v>0.177149065304787</v>
      </c>
      <c r="G21" s="0" t="n">
        <f aca="true">RAND()</f>
        <v>0.886258039802585</v>
      </c>
      <c r="H21" s="0" t="n">
        <v>0.257623551101358</v>
      </c>
      <c r="I21" s="0" t="n">
        <f aca="false">I20+B21</f>
        <v>382</v>
      </c>
    </row>
    <row r="22" customFormat="false" ht="13.8" hidden="false" customHeight="false" outlineLevel="0" collapsed="false">
      <c r="A22" s="16" t="s">
        <v>15</v>
      </c>
      <c r="B22" s="17" t="n">
        <v>7</v>
      </c>
      <c r="C22" s="17" t="n">
        <v>0.0125</v>
      </c>
      <c r="D22" s="17" t="n">
        <f aca="false">D21+B22</f>
        <v>161</v>
      </c>
      <c r="E22" s="0" t="n">
        <f aca="true">RAND()</f>
        <v>0.777120652427239</v>
      </c>
      <c r="F22" s="0" t="n">
        <v>0.909287724928486</v>
      </c>
      <c r="G22" s="0" t="n">
        <f aca="true">RAND()</f>
        <v>0.184052441209971</v>
      </c>
      <c r="H22" s="0" t="n">
        <v>0.223003806721655</v>
      </c>
      <c r="I22" s="0" t="n">
        <f aca="false">I21+B22</f>
        <v>389</v>
      </c>
      <c r="J22" s="0" t="n">
        <f aca="true">RAND()*558</f>
        <v>213.620014810991</v>
      </c>
      <c r="K22" s="0" t="n">
        <v>103.683228988359</v>
      </c>
    </row>
    <row r="23" customFormat="false" ht="13.8" hidden="false" customHeight="false" outlineLevel="0" collapsed="false">
      <c r="A23" s="16" t="s">
        <v>1003</v>
      </c>
      <c r="B23" s="17" t="n">
        <v>41</v>
      </c>
      <c r="C23" s="17" t="n">
        <v>0.0735</v>
      </c>
      <c r="D23" s="17" t="n">
        <f aca="false">D22+B23</f>
        <v>202</v>
      </c>
      <c r="E23" s="0" t="n">
        <f aca="true">RAND()</f>
        <v>0.623704243003936</v>
      </c>
      <c r="F23" s="0" t="n">
        <v>0.407982685790354</v>
      </c>
      <c r="G23" s="0" t="n">
        <f aca="true">RAND()</f>
        <v>0.213593257716274</v>
      </c>
      <c r="H23" s="0" t="n">
        <v>0.163941571069713</v>
      </c>
      <c r="I23" s="0" t="n">
        <f aca="false">I22+B23</f>
        <v>430</v>
      </c>
    </row>
    <row r="24" customFormat="false" ht="13.8" hidden="false" customHeight="false" outlineLevel="0" collapsed="false">
      <c r="A24" s="16" t="s">
        <v>95</v>
      </c>
      <c r="B24" s="17" t="n">
        <v>8</v>
      </c>
      <c r="C24" s="17" t="n">
        <v>0.0143</v>
      </c>
      <c r="D24" s="17" t="n">
        <f aca="false">D23+B24</f>
        <v>210</v>
      </c>
      <c r="E24" s="0" t="n">
        <f aca="true">RAND()</f>
        <v>0.521083897294074</v>
      </c>
      <c r="F24" s="0" t="n">
        <v>0.248837421530627</v>
      </c>
      <c r="G24" s="0" t="n">
        <f aca="true">RAND()</f>
        <v>0.186759281460564</v>
      </c>
      <c r="H24" s="0" t="n">
        <v>0.139499404611489</v>
      </c>
      <c r="I24" s="0" t="n">
        <f aca="false">I23+B24</f>
        <v>438</v>
      </c>
    </row>
    <row r="25" customFormat="false" ht="13.8" hidden="false" customHeight="false" outlineLevel="0" collapsed="false">
      <c r="A25" s="16" t="s">
        <v>242</v>
      </c>
      <c r="B25" s="17" t="n">
        <v>16</v>
      </c>
      <c r="C25" s="17" t="n">
        <v>0.0287</v>
      </c>
      <c r="D25" s="17" t="n">
        <f aca="false">D24+B25</f>
        <v>226</v>
      </c>
      <c r="E25" s="0" t="n">
        <f aca="true">RAND()</f>
        <v>0.592826989615256</v>
      </c>
      <c r="F25" s="0" t="n">
        <v>0.498428383290606</v>
      </c>
      <c r="G25" s="0" t="n">
        <f aca="true">RAND()</f>
        <v>0.0216847925555337</v>
      </c>
      <c r="H25" s="0" t="n">
        <v>0.123367983125667</v>
      </c>
      <c r="I25" s="0" t="n">
        <f aca="false">I24+B25</f>
        <v>454</v>
      </c>
    </row>
    <row r="26" customFormat="false" ht="13.8" hidden="false" customHeight="false" outlineLevel="0" collapsed="false">
      <c r="A26" s="16" t="s">
        <v>285</v>
      </c>
      <c r="B26" s="17" t="n">
        <v>18</v>
      </c>
      <c r="C26" s="17" t="n">
        <v>0.0323</v>
      </c>
      <c r="D26" s="17" t="n">
        <f aca="false">D25+B26</f>
        <v>244</v>
      </c>
      <c r="E26" s="0" t="n">
        <f aca="true">RAND()</f>
        <v>0.554472129836923</v>
      </c>
      <c r="F26" s="0" t="n">
        <v>0.0357496755507957</v>
      </c>
      <c r="G26" s="0" t="n">
        <f aca="true">RAND()</f>
        <v>0.937195498984555</v>
      </c>
      <c r="H26" s="0" t="n">
        <v>0.122300152086188</v>
      </c>
      <c r="I26" s="0" t="n">
        <f aca="false">I25+B26</f>
        <v>472</v>
      </c>
    </row>
    <row r="27" customFormat="false" ht="13.8" hidden="false" customHeight="false" outlineLevel="0" collapsed="false">
      <c r="A27" s="16" t="s">
        <v>3</v>
      </c>
      <c r="B27" s="17" t="n">
        <v>4</v>
      </c>
      <c r="C27" s="17" t="n">
        <v>0.0072</v>
      </c>
      <c r="D27" s="17" t="n">
        <f aca="false">D26+B27</f>
        <v>248</v>
      </c>
      <c r="E27" s="0" t="n">
        <f aca="true">RAND()</f>
        <v>0.0337602582279492</v>
      </c>
      <c r="F27" s="0" t="n">
        <v>0.13279295015295</v>
      </c>
      <c r="G27" s="0" t="n">
        <f aca="true">RAND()</f>
        <v>0.636022769297676</v>
      </c>
      <c r="H27" s="0" t="n">
        <v>0.120215036915197</v>
      </c>
      <c r="I27" s="0" t="n">
        <f aca="false">I26+B27</f>
        <v>476</v>
      </c>
    </row>
    <row r="28" customFormat="false" ht="13.8" hidden="false" customHeight="false" outlineLevel="0" collapsed="false">
      <c r="A28" s="16" t="s">
        <v>568</v>
      </c>
      <c r="B28" s="17" t="n">
        <v>49</v>
      </c>
      <c r="C28" s="17" t="n">
        <v>0.0878</v>
      </c>
      <c r="D28" s="17" t="n">
        <f aca="false">D27+B28</f>
        <v>297</v>
      </c>
      <c r="E28" s="0" t="n">
        <f aca="true">RAND()</f>
        <v>0.713726216021353</v>
      </c>
      <c r="F28" s="0" t="n">
        <v>0.435482005154414</v>
      </c>
      <c r="G28" s="0" t="n">
        <f aca="true">RAND()</f>
        <v>0.959098654675857</v>
      </c>
      <c r="H28" s="0" t="n">
        <v>0.114991860706391</v>
      </c>
      <c r="I28" s="0" t="n">
        <f aca="false">I27+B28</f>
        <v>525</v>
      </c>
    </row>
    <row r="29" customFormat="false" ht="13.8" hidden="false" customHeight="false" outlineLevel="0" collapsed="false">
      <c r="A29" s="16" t="s">
        <v>482</v>
      </c>
      <c r="B29" s="17" t="n">
        <v>15</v>
      </c>
      <c r="C29" s="17" t="n">
        <v>0.0269</v>
      </c>
      <c r="D29" s="17" t="n">
        <f aca="false">D28+B29</f>
        <v>312</v>
      </c>
      <c r="E29" s="0" t="n">
        <f aca="true">RAND()</f>
        <v>0.50843652932985</v>
      </c>
      <c r="F29" s="0" t="n">
        <v>0.426860413612282</v>
      </c>
      <c r="G29" s="0" t="n">
        <f aca="true">RAND()</f>
        <v>0.64209149247797</v>
      </c>
      <c r="H29" s="0" t="n">
        <v>0.0922766513593376</v>
      </c>
      <c r="I29" s="0" t="n">
        <f aca="false">I28+B29</f>
        <v>540</v>
      </c>
    </row>
    <row r="30" customFormat="false" ht="13.8" hidden="false" customHeight="false" outlineLevel="0" collapsed="false">
      <c r="A30" s="16" t="s">
        <v>79</v>
      </c>
      <c r="B30" s="17" t="n">
        <v>8</v>
      </c>
      <c r="C30" s="17" t="n">
        <v>0.0143</v>
      </c>
      <c r="D30" s="17" t="n">
        <f aca="false">D29+B30</f>
        <v>320</v>
      </c>
      <c r="E30" s="0" t="n">
        <f aca="true">RAND()</f>
        <v>0.426462147313125</v>
      </c>
      <c r="F30" s="0" t="n">
        <v>0.755783181766351</v>
      </c>
      <c r="G30" s="0" t="n">
        <f aca="true">RAND()</f>
        <v>0.438957794434035</v>
      </c>
      <c r="H30" s="0" t="n">
        <v>0.0665284734240774</v>
      </c>
      <c r="I30" s="0" t="n">
        <f aca="false">I29+B30</f>
        <v>548</v>
      </c>
      <c r="J30" s="0" t="n">
        <f aca="true">RAND()*558</f>
        <v>489.699394783543</v>
      </c>
      <c r="K30" s="0" t="n">
        <v>244.251064730869</v>
      </c>
    </row>
    <row r="31" customFormat="false" ht="13.8" hidden="false" customHeight="false" outlineLevel="0" collapsed="false">
      <c r="A31" s="16" t="s">
        <v>163</v>
      </c>
      <c r="B31" s="17" t="n">
        <v>10</v>
      </c>
      <c r="C31" s="17" t="n">
        <v>0.0179</v>
      </c>
      <c r="D31" s="17" t="n">
        <f aca="false">D30+B31</f>
        <v>330</v>
      </c>
      <c r="E31" s="0" t="n">
        <f aca="true">RAND()</f>
        <v>0.158224673924189</v>
      </c>
      <c r="F31" s="0" t="n">
        <v>0.450042865970857</v>
      </c>
      <c r="G31" s="0" t="n">
        <f aca="true">RAND()</f>
        <v>0.428820984653812</v>
      </c>
      <c r="H31" s="0" t="n">
        <v>0.0487090286759095</v>
      </c>
      <c r="I31" s="0" t="n">
        <f aca="false">I30+B31</f>
        <v>558</v>
      </c>
    </row>
    <row r="32" customFormat="false" ht="13.8" hidden="false" customHeight="false" outlineLevel="0" collapsed="false">
      <c r="A32" s="24"/>
      <c r="B32" s="24"/>
      <c r="C32" s="24"/>
      <c r="D32" s="24"/>
    </row>
    <row r="33" customFormat="false" ht="13.8" hidden="false" customHeight="false" outlineLevel="0" collapsed="false">
      <c r="B33" s="16" t="s">
        <v>974</v>
      </c>
    </row>
    <row r="34" customFormat="false" ht="13.8" hidden="false" customHeight="false" outlineLevel="0" collapsed="false">
      <c r="B34" s="16" t="s">
        <v>15</v>
      </c>
    </row>
    <row r="35" customFormat="false" ht="13.8" hidden="false" customHeight="false" outlineLevel="0" collapsed="false">
      <c r="B35" s="16" t="s">
        <v>674</v>
      </c>
    </row>
    <row r="36" customFormat="false" ht="13.8" hidden="false" customHeight="false" outlineLevel="0" collapsed="false">
      <c r="B36" s="16" t="s">
        <v>271</v>
      </c>
    </row>
    <row r="37" customFormat="false" ht="13.8" hidden="false" customHeight="false" outlineLevel="0" collapsed="false">
      <c r="B37" s="16" t="s">
        <v>317</v>
      </c>
    </row>
    <row r="38" customFormat="false" ht="13.8" hidden="false" customHeight="false" outlineLevel="0" collapsed="false">
      <c r="B38" s="16" t="s">
        <v>568</v>
      </c>
    </row>
    <row r="39" customFormat="false" ht="13.8" hidden="false" customHeight="false" outlineLevel="0" collapsed="false">
      <c r="B39" s="16" t="s">
        <v>568</v>
      </c>
    </row>
    <row r="40" customFormat="false" ht="13.8" hidden="false" customHeight="false" outlineLevel="0" collapsed="false">
      <c r="B40" s="16" t="s">
        <v>568</v>
      </c>
    </row>
    <row r="41" customFormat="false" ht="13.8" hidden="false" customHeight="false" outlineLevel="0" collapsed="false">
      <c r="B41" s="16" t="s">
        <v>482</v>
      </c>
    </row>
    <row r="42" customFormat="false" ht="13.8" hidden="false" customHeight="false" outlineLevel="0" collapsed="false">
      <c r="B42" s="16" t="s">
        <v>439</v>
      </c>
    </row>
    <row r="43" customFormat="false" ht="13.8" hidden="false" customHeight="false" outlineLevel="0" collapsed="false">
      <c r="B43" s="16" t="s">
        <v>95</v>
      </c>
    </row>
    <row r="44" customFormat="false" ht="13.8" hidden="false" customHeight="false" outlineLevel="0" collapsed="false">
      <c r="B44" s="16" t="s">
        <v>30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RowHeight="12.8" zeroHeight="false" outlineLevelRow="0" outlineLevelCol="0"/>
  <sheetData>
    <row r="1" customFormat="false" ht="13.8" hidden="false" customHeight="false" outlineLevel="0" collapsed="false">
      <c r="A1" s="0" t="s">
        <v>1015</v>
      </c>
      <c r="B1" s="0" t="s">
        <v>1007</v>
      </c>
      <c r="C1" s="0" t="s">
        <v>1008</v>
      </c>
    </row>
    <row r="2" customFormat="false" ht="13.8" hidden="false" customHeight="false" outlineLevel="0" collapsed="false">
      <c r="A2" s="0" t="s">
        <v>7</v>
      </c>
      <c r="B2" s="0" t="n">
        <v>293</v>
      </c>
      <c r="C2" s="0" t="n">
        <v>0.5251</v>
      </c>
    </row>
    <row r="3" customFormat="false" ht="13.8" hidden="false" customHeight="false" outlineLevel="0" collapsed="false">
      <c r="A3" s="0" t="s">
        <v>2</v>
      </c>
      <c r="B3" s="0" t="n">
        <v>265</v>
      </c>
      <c r="C3" s="0" t="n">
        <v>0.4749</v>
      </c>
    </row>
    <row r="4" customFormat="false" ht="13.8" hidden="false" customHeight="false" outlineLevel="0" collapsed="false"/>
    <row r="5" customFormat="false" ht="13.8" hidden="false" customHeight="false" outlineLevel="0" collapsed="false"/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LibreOffice/6.2.3.2$Linux_X86_64 LibreOffice_project/20$Build-2</Application>
  <Company>U.S. Olympic Committee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2015-08-14T19:30:04Z</dcterms:created>
  <dc:creator>Windows User</dc:creator>
  <dc:description/>
  <dc:language>en-US</dc:language>
  <cp:lastModifiedBy/>
  <cp:lastPrinted>2016-04-27T20:01:28Z</cp:lastPrinted>
  <dcterms:modified xsi:type="dcterms:W3CDTF">2019-05-06T08:55:52Z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U.S. Olympic Committee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